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I:\"/>
    </mc:Choice>
  </mc:AlternateContent>
  <xr:revisionPtr revIDLastSave="0" documentId="8_{FBE5107C-16C0-4867-9F39-A8415334284A}" xr6:coauthVersionLast="34" xr6:coauthVersionMax="34" xr10:uidLastSave="{00000000-0000-0000-0000-000000000000}"/>
  <bookViews>
    <workbookView xWindow="0" yWindow="0" windowWidth="12090" windowHeight="5490" tabRatio="911" activeTab="1"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 sheetId="22" r:id="rId15"/>
    <sheet name="データシート" sheetId="8" state="hidden" r:id="rId16"/>
  </sheets>
  <calcPr calcId="162913"/>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l="1"/>
  <c r="BE34" i="9" s="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<sst xmlns="http://schemas.openxmlformats.org/spreadsheetml/2006/main" count="1071" uniqueCount="570">
  <si>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</si>
  <si>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</si>
  <si>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</si>
  <si>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</si>
  <si>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</si>
  <si>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</si>
  <si>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</si>
  <si>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</si>
  <si>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</si>
  <si>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</si>
  <si>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</si>
  <si>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</si>
  <si>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</si>
  <si>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</si>
  <si>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</si>
  <si>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</si>
  <si>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</si>
  <si>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</si>
  <si>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</si>
  <si>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</si>
  <si>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</si>
  <si>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</si>
  <si>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</si>
  <si>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</si>
  <si>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</si>
  <si>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</si>
  <si>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</si>
  <si>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</si>
  <si>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</si>
  <si>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</si>
  <si>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</si>
  <si>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</si>
  <si>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</si>
  <si>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</si>
  <si>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</si>
  <si>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</si>
  <si>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</si>
  <si>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</si>
  <si>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</si>
  <si>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</si>
  <si>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</si>
  <si>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</si>
  <si>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</si>
  <si>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</si>
  <si>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</si>
  <si>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</si>
  <si>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</si>
  <si>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</si>
  <si>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</si>
  <si>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</si>
  <si>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</si>
  <si>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</si>
  <si>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</si>
  <si>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</si>
  <si>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</si>
  <si>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</si>
  <si>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</si>
  <si>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</si>
  <si>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</si>
  <si>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</si>
  <si>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</si>
  <si>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</si>
  <si>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</si>
  <si>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</si>
  <si>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</si>
  <si>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</si>
  <si>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</si>
  <si>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</si>
  <si>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</si>
  <si>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</si>
  <si>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</si>
  <si>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</si>
  <si>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</si>
  <si>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</si>
  <si>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</si>
  <si>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</si>
  <si>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</si>
  <si>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</si>
  <si>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</si>
  <si>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</si>
  <si>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</si>
  <si>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</si>
  <si>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</si>
  <si>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金山町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</si>
  <si>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</si>
  <si>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</si>
  <si>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</si>
  <si>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</si>
  <si>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</si>
  <si>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</si>
  <si>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</si>
  <si>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</si>
  <si>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</si>
  <si>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</si>
  <si>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</si>
  <si>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</si>
  <si>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</si>
  <si>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</si>
  <si>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</si>
  <si>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</si>
  <si>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</si>
  <si>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</si>
  <si>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</si>
  <si>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</si>
  <si>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</si>
  <si>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</si>
  <si>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</si>
  <si>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</si>
  <si>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</si>
  <si>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</si>
  <si>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</si>
  <si>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</si>
  <si>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</si>
  <si>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</si>
  <si>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</si>
  <si>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</si>
  <si>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</si>
  <si>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</si>
  <si>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</si>
  <si>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</si>
  <si>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</si>
  <si>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</si>
  <si>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</si>
  <si>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</si>
  <si>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</si>
  <si>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</si>
  <si>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</si>
  <si>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</si>
  <si>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</si>
  <si>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</si>
  <si>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</si>
  <si>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</si>
  <si>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</si>
  <si>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</si>
  <si>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</si>
  <si>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</si>
  <si>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</si>
  <si>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</si>
  <si>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</si>
  <si>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</si>
  <si>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</si>
  <si>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</si>
  <si>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</si>
  <si>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</si>
  <si>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</si>
  <si>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</si>
  <si>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</si>
  <si>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</si>
  <si>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</si>
  <si>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</si>
  <si>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</si>
  <si>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</si>
  <si>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</si>
  <si>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</si>
  <si>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</si>
  <si>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</si>
  <si>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</si>
  <si>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</si>
  <si>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</si>
  <si>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</si>
  <si>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</si>
  <si>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</si>
  <si>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</si>
  <si>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</si>
  <si>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</si>
  <si>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</si>
  <si>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</si>
  <si>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</si>
  <si>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</si>
  <si>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</si>
  <si>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</si>
  <si>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</si>
  <si>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</si>
  <si>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</si>
  <si>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</si>
  <si>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</si>
  <si>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</si>
  <si>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</si>
  <si>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</si>
  <si>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</si>
  <si>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</si>
  <si>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</si>
  <si>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</si>
  <si>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</si>
  <si>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</si>
  <si>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</si>
  <si>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</si>
  <si>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</si>
  <si>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</si>
  <si>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</si>
  <si>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</si>
  <si>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</si>
  <si>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</si>
  <si>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</si>
  <si>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</si>
  <si>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</si>
  <si>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</si>
  <si>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</si>
  <si>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山形県金山町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</si>
  <si>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</si>
  <si>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</si>
  <si>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</si>
  <si>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</si>
  <si>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</si>
  <si>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</si>
  <si>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</si>
  <si>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</si>
  <si>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</si>
  <si>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</si>
  <si>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</si>
  <si>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</si>
  <si>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</si>
  <si>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</si>
  <si>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</si>
  <si>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</si>
  <si>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</si>
  <si>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</si>
  <si>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</si>
  <si>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</si>
  <si>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</si>
  <si>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</si>
  <si>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</si>
  <si>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</si>
  <si>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</si>
  <si>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</si>
  <si>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</si>
  <si>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</si>
  <si>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</si>
  <si>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</si>
  <si>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</si>
  <si>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</si>
  <si>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</si>
  <si>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</si>
  <si>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</si>
  <si>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</si>
  <si>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</si>
  <si>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</si>
  <si>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</si>
  <si>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</si>
  <si>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</si>
  <si>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</si>
  <si>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</si>
  <si>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</si>
  <si>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</si>
  <si>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</si>
  <si>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</si>
  <si>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</si>
  <si>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</si>
  <si>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</si>
  <si>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</si>
  <si>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</si>
  <si>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</si>
  <si>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</si>
  <si>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</si>
  <si>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</si>
  <si>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</si>
  <si>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</si>
  <si>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</si>
  <si>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</si>
  <si>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</si>
  <si>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</si>
  <si>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</si>
  <si>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</si>
  <si>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</si>
  <si>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</si>
  <si>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</si>
  <si>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</si>
  <si>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</si>
  <si>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</si>
  <si>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</si>
  <si>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</si>
  <si>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</si>
  <si>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</si>
  <si>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</si>
  <si>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</si>
  <si>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</si>
  <si>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</si>
  <si>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</si>
  <si>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</si>
  <si>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</si>
  <si>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</si>
  <si>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</si>
  <si>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</si>
  <si>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</si>
  <si>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</si>
  <si>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</si>
  <si>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</si>
  <si>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</si>
  <si>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</si>
  <si>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</si>
  <si>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</si>
  <si>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</si>
  <si>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</si>
  <si>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</si>
  <si>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</si>
  <si>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</si>
  <si>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</si>
  <si>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</si>
  <si>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</si>
  <si>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</si>
  <si>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</si>
  <si>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</si>
  <si>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</si>
  <si>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</si>
  <si>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</si>
  <si>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</si>
  <si>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</si>
  <si>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</si>
  <si>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</si>
  <si>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</si>
  <si>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</si>
  <si>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</si>
  <si>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</si>
  <si>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</si>
  <si>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</si>
  <si>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</si>
  <si>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</si>
  <si>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</si>
  <si>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</si>
  <si>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</si>
  <si>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</si>
  <si>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</si>
  <si>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</si>
  <si>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</si>
  <si>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</si>
  <si>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</si>
  <si>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</si>
  <si>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</si>
  <si>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</si>
  <si>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</si>
  <si>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</si>
  <si>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</si>
  <si>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</si>
  <si>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</si>
  <si>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</si>
  <si>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</si>
  <si>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</si>
  <si>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</si>
  <si>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</si>
  <si>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</si>
  <si>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</si>
  <si>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</si>
  <si>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</si>
  <si>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</si>
  <si>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</si>
  <si>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</si>
  <si>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</si>
  <si>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山形県金山町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</si>
  <si>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</si>
  <si>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</si>
  <si>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</si>
  <si>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</si>
  <si>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</si>
  <si>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</si>
  <si>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</si>
  <si>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</si>
  <si>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</si>
  <si>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</si>
  <si>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</si>
  <si>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</si>
  <si>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</si>
  <si>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</si>
  <si>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</si>
  <si>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</si>
  <si>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</si>
  <si>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</si>
  <si>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</si>
  <si>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</si>
  <si>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</si>
  <si>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</si>
  <si>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</si>
  <si>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</si>
  <si>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</si>
  <si>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</si>
  <si>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</si>
  <si>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</si>
  <si>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</si>
  <si>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</si>
  <si>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</si>
  <si>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</si>
  <si>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</si>
  <si>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</si>
  <si>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</si>
  <si>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</si>
  <si>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</si>
  <si>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</si>
  <si>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</si>
  <si>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</si>
  <si>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</si>
  <si>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</si>
  <si>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</si>
  <si>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</si>
  <si>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</si>
  <si>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</si>
  <si>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</si>
  <si>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</si>
  <si>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</si>
  <si>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</si>
  <si>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</si>
  <si>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</si>
  <si>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</si>
  <si>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</si>
  <si>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</si>
  <si>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</si>
  <si>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</si>
  <si>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</si>
  <si>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</si>
  <si>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</si>
  <si>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</si>
  <si>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</si>
  <si>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</si>
  <si>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</si>
  <si>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</si>
  <si>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</si>
  <si>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</si>
  <si>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</si>
  <si>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</si>
  <si>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</si>
  <si>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</si>
  <si>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</si>
  <si>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</si>
  <si>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</si>
  <si>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</si>
  <si>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</si>
  <si>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</si>
  <si>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</si>
  <si>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</si>
  <si>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</si>
  <si>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</si>
  <si>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</si>
  <si>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</si>
  <si>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</si>
  <si>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</si>
  <si>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</si>
  <si>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</si>
  <si>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</si>
  <si>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</si>
  <si>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</si>
  <si>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</si>
  <si>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</si>
  <si>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</si>
  <si>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</si>
  <si>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</si>
  <si>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</si>
  <si>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</si>
  <si>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</si>
  <si>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</si>
  <si>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</si>
  <si>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</si>
  <si>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</si>
  <si>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</si>
  <si>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</si>
  <si>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</si>
  <si>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</si>
  <si>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</si>
  <si>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</si>
  <si>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</si>
  <si>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</si>
  <si>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</si>
  <si>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</si>
  <si>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</si>
  <si>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</si>
  <si>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</si>
  <si>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</si>
  <si>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</si>
  <si>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</si>
  <si>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</si>
  <si>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</si>
  <si>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</si>
  <si>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</si>
  <si>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</si>
  <si>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</si>
  <si>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</si>
  <si>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</si>
  <si>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</si>
  <si>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</si>
  <si>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</si>
  <si>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</si>
  <si>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</si>
  <si>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</si>
  <si>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</si>
  <si>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</si>
  <si>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</si>
  <si>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</si>
  <si>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</si>
  <si>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</si>
  <si>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</si>
  <si>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</si>
  <si>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</si>
  <si>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</si>
  <si>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</si>
  <si>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</si>
  <si>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</si>
  <si>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</si>
  <si>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</si>
  <si>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</si>
  <si>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</si>
  <si>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</si>
  <si>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</si>
  <si>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</si>
  <si>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</si>
  <si>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</si>
  <si>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</si>
  <si>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</si>
  <si>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</si>
  <si>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</si>
  <si>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</si>
  <si>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</si>
  <si>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</si>
  <si>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</si>
  <si>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</si>
  <si>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</si>
  <si>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</si>
  <si>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</si>
  <si>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</si>
  <si>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</si>
  <si>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</si>
  <si>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</si>
  <si>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</si>
  <si>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</si>
  <si>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</si>
  <si>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</si>
  <si>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</si>
  <si>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</si>
  <si>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</si>
  <si>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0.82</t>
  </si>
  <si>
    <t>▲ 0.14</t>
  </si>
  <si>
    <t>一般会計</t>
  </si>
  <si>
    <t>水道事業会計</t>
  </si>
  <si>
    <t>国民健康保険特別会計</t>
  </si>
  <si>
    <t>介護保険特別会計</t>
  </si>
  <si>
    <t>農業集落排水事業特別会計</t>
  </si>
  <si>
    <t>公共下水道事業特別会計</t>
  </si>
  <si>
    <t>後期高齢者医療特別会計</t>
  </si>
  <si>
    <t>介護サービス事業</t>
  </si>
  <si>
    <t>その他会計（赤字）</t>
  </si>
  <si>
    <t>その他会計（黒字）</t>
  </si>
  <si>
    <t>グリーンバレー神室振興公社</t>
    <rPh sb="7" eb="9">
      <t>カムロ</t>
    </rPh>
    <rPh sb="9" eb="11">
      <t>シンコウ</t>
    </rPh>
    <rPh sb="11" eb="13">
      <t>コウシャ</t>
    </rPh>
    <phoneticPr fontId="2"/>
  </si>
  <si>
    <t>-</t>
    <phoneticPr fontId="2"/>
  </si>
  <si>
    <t>-</t>
    <phoneticPr fontId="2"/>
  </si>
  <si>
    <t>-</t>
    <phoneticPr fontId="2"/>
  </si>
  <si>
    <t>-</t>
    <phoneticPr fontId="2"/>
  </si>
  <si>
    <t>-</t>
    <phoneticPr fontId="2"/>
  </si>
  <si>
    <t>最上広域市町村圏事務組合（一般会計分）</t>
    <rPh sb="0" eb="2">
      <t>モガミ</t>
    </rPh>
    <rPh sb="2" eb="4">
      <t>コウイキ</t>
    </rPh>
    <rPh sb="4" eb="7">
      <t>シチョウソン</t>
    </rPh>
    <rPh sb="7" eb="8">
      <t>ケン</t>
    </rPh>
    <rPh sb="8" eb="10">
      <t>ジム</t>
    </rPh>
    <rPh sb="10" eb="12">
      <t>クミアイ</t>
    </rPh>
    <rPh sb="13" eb="15">
      <t>イッパン</t>
    </rPh>
    <rPh sb="15" eb="17">
      <t>カイケイ</t>
    </rPh>
    <rPh sb="17" eb="18">
      <t>ブン</t>
    </rPh>
    <phoneticPr fontId="2"/>
  </si>
  <si>
    <t>最上広域市町村圏事務組合（特別会計分）</t>
    <rPh sb="0" eb="2">
      <t>モガミ</t>
    </rPh>
    <rPh sb="2" eb="4">
      <t>コウイキ</t>
    </rPh>
    <rPh sb="4" eb="7">
      <t>シチョウソン</t>
    </rPh>
    <rPh sb="7" eb="8">
      <t>ケン</t>
    </rPh>
    <rPh sb="8" eb="10">
      <t>ジム</t>
    </rPh>
    <rPh sb="10" eb="12">
      <t>クミアイ</t>
    </rPh>
    <rPh sb="13" eb="15">
      <t>トクベツ</t>
    </rPh>
    <rPh sb="15" eb="17">
      <t>カイケイ</t>
    </rPh>
    <rPh sb="17" eb="18">
      <t>ブン</t>
    </rPh>
    <phoneticPr fontId="2"/>
  </si>
  <si>
    <t>最上地区広域連合（普通会計分）</t>
    <rPh sb="0" eb="2">
      <t>モガミ</t>
    </rPh>
    <rPh sb="2" eb="4">
      <t>チク</t>
    </rPh>
    <rPh sb="4" eb="6">
      <t>コウイキ</t>
    </rPh>
    <rPh sb="6" eb="8">
      <t>レンゴウ</t>
    </rPh>
    <rPh sb="9" eb="11">
      <t>フツウ</t>
    </rPh>
    <rPh sb="11" eb="13">
      <t>カイケイ</t>
    </rPh>
    <rPh sb="13" eb="14">
      <t>ブン</t>
    </rPh>
    <phoneticPr fontId="2"/>
  </si>
  <si>
    <t>最上地区広域連合（事業会計分）</t>
    <rPh sb="0" eb="2">
      <t>モガミ</t>
    </rPh>
    <rPh sb="2" eb="4">
      <t>チク</t>
    </rPh>
    <rPh sb="4" eb="6">
      <t>コウイキ</t>
    </rPh>
    <rPh sb="6" eb="8">
      <t>レンゴウ</t>
    </rPh>
    <rPh sb="9" eb="11">
      <t>ジギョウ</t>
    </rPh>
    <rPh sb="11" eb="13">
      <t>カイケイ</t>
    </rPh>
    <rPh sb="13" eb="14">
      <t>ブン</t>
    </rPh>
    <phoneticPr fontId="2"/>
  </si>
  <si>
    <t>山形県自治会館管理組合</t>
    <rPh sb="0" eb="3">
      <t>ヤマガタケン</t>
    </rPh>
    <rPh sb="3" eb="5">
      <t>ジチ</t>
    </rPh>
    <rPh sb="5" eb="7">
      <t>カイカン</t>
    </rPh>
    <rPh sb="7" eb="9">
      <t>カンリ</t>
    </rPh>
    <rPh sb="9" eb="11">
      <t>クミアイ</t>
    </rPh>
    <phoneticPr fontId="2"/>
  </si>
  <si>
    <t>山形県消防補償等組合</t>
    <rPh sb="0" eb="3">
      <t>ヤマガタケン</t>
    </rPh>
    <rPh sb="3" eb="5">
      <t>ショウボウ</t>
    </rPh>
    <rPh sb="5" eb="7">
      <t>ホショウ</t>
    </rPh>
    <rPh sb="7" eb="8">
      <t>トウ</t>
    </rPh>
    <rPh sb="8" eb="10">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</si>
  <si>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</si>
  <si>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</si>
  <si>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</si>
  <si>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</si>
  <si>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</si>
  <si>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</si>
  <si>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</si>
  <si>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</si>
  <si>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</si>
  <si>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</si>
  <si>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</si>
  <si>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</si>
  <si>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</si>
  <si>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</si>
  <si>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</si>
  <si>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</si>
  <si>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</si>
  <si>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</si>
  <si>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</si>
  <si>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平成26年度から貸工場等の大規模事業を実施し、財源確保するため起債残高が増加したことが要因により将来負担比率が上昇しており、今後の施設更新について財源確保に苦慮することが見込まれる。</t>
    <phoneticPr fontId="5"/>
  </si>
  <si>
    <t>公債費適正化計画を策定し、これまで起債発行を抑制してきたことにより、実質公債費比率は大きく減少し、将来負担比率について同水準で経過している。今後は大規模事業を平成26年度から実施しており、実質公債費比率及び将来負担比率ともに増加することが見込まれる。類似団体比較では両率ともに高い状況となった。</t>
    <rPh sb="99" eb="100">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</si>
</sst>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extLst>
            <c:ext xmlns:c16="http://schemas.microsoft.com/office/drawing/2014/chart" uri="{C3380CC4-5D6E-409C-BE32-E72D297353CC}">
              <c16:uniqueId val="{00000000-7918-4D24-8242-D68817FC34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148892</c:v>
                </c:pt>
                <c:pt idx="1">
                  <c:v>127821</c:v>
                </c:pt>
                <c:pt idx="2">
                  <c:v>132235</c:v>
                </c:pt>
                <c:pt idx="3">
                  <c:v>180856</c:v>
                </c:pt>
                <c:pt idx="4">
                  <c:v>187980</c:v>
                </c:pt>
              </c:numCache>
            </c:numRef>
          </c:val>
          <c:smooth val="0"/>
          <c:extLst>
            <c:ext xmlns:c16="http://schemas.microsoft.com/office/drawing/2014/chart" uri="{C3380CC4-5D6E-409C-BE32-E72D297353CC}">
              <c16:uniqueId val="{00000001-7918-4D24-8242-D68817FC344D}"/>
            </c:ext>
          </c:extLst>
        </c:ser>
        <c:dLbls>
          <c:showLegendKey val="0"/>
          <c:showVal val="0"/>
          <c:showCatName val="0"/>
          <c:showSerName val="0"/>
          <c:showPercent val="0"/>
          <c:showBubbleSize val="0"/>
        </c:dLbls>
        <c:marker val="1"/>
        <c:smooth val="0"/>
        <c:axId val="115960064"/>
        <c:axId val="115978624"/>
      </c:lineChart>
      <c:catAx>
        <c:axId val="115960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978624"/>
        <c:crosses val="autoZero"/>
        <c:auto val="1"/>
        <c:lblAlgn val="ctr"/>
        <c:lblOffset val="100"/>
        <c:tickLblSkip val="1"/>
        <c:tickMarkSkip val="1"/>
        <c:noMultiLvlLbl val="0"/>
      </c:catAx>
      <c:valAx>
        <c:axId val="11597862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96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9.9600000000000009</c:v>
                </c:pt>
                <c:pt idx="1">
                  <c:v>7.4</c:v>
                </c:pt>
                <c:pt idx="2">
                  <c:v>10.78</c:v>
                </c:pt>
                <c:pt idx="3">
                  <c:v>10.86</c:v>
                </c:pt>
                <c:pt idx="4">
                  <c:v>11.62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26.16</c:v>
                </c:pt>
                <c:pt idx="1">
                  <c:v>31.68</c:v>
                </c:pt>
                <c:pt idx="2">
                  <c:v>32.5</c:v>
                </c:pt>
                <c:pt idx="3">
                  <c:v>30.45</c:v>
                </c:pt>
                <c:pt idx="4">
                  <c:v>30.04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2412416"/>
        <c:axId val="122414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7.12</c:v>
                </c:pt>
                <c:pt idx="1">
                  <c:v>3.4</c:v>
                </c:pt>
                <c:pt idx="2">
                  <c:v>3.12</c:v>
                </c:pt>
                <c:pt idx="3">
                  <c:v>-0.82</c:v>
                </c:pt>
                <c:pt idx="4">
                  <c:v>-0.14000000000000001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2412416"/>
        <c:axId val="122414592"/>
      </c:lineChart>
      <c:catAx>
        <c:axId val="12241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414592"/>
        <c:crosses val="autoZero"/>
        <c:auto val="1"/>
        <c:lblAlgn val="ctr"/>
        <c:lblOffset val="100"/>
        <c:tickLblSkip val="1"/>
        <c:tickMarkSkip val="1"/>
        <c:noMultiLvlLbl val="0"/>
      </c:catAx>
      <c:valAx>
        <c:axId val="12241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1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7.0000000000000007E-2</c:v>
                </c:pt>
                <c:pt idx="4">
                  <c:v>#N/A</c:v>
                </c:pt>
                <c:pt idx="5">
                  <c:v>0.03</c:v>
                </c:pt>
                <c:pt idx="6">
                  <c:v>#N/A</c:v>
                </c:pt>
                <c:pt idx="7">
                  <c:v>0.02</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0.41</c:v>
                </c:pt>
                <c:pt idx="4">
                  <c:v>#N/A</c:v>
                </c:pt>
                <c:pt idx="5">
                  <c:v>0.22</c:v>
                </c:pt>
                <c:pt idx="6">
                  <c:v>#N/A</c:v>
                </c:pt>
                <c:pt idx="7">
                  <c:v>0.06</c:v>
                </c:pt>
                <c:pt idx="8">
                  <c:v>#N/A</c:v>
                </c:pt>
                <c:pt idx="9">
                  <c:v>0.09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7.0000000000000007E-2</c:v>
                </c:pt>
                <c:pt idx="4">
                  <c:v>#N/A</c:v>
                </c:pt>
                <c:pt idx="5">
                  <c:v>0.05</c:v>
                </c:pt>
                <c:pt idx="6">
                  <c:v>#N/A</c:v>
                </c:pt>
                <c:pt idx="7">
                  <c:v>0.08</c:v>
                </c:pt>
                <c:pt idx="8">
                  <c:v>#N/A</c:v>
                </c:pt>
                <c:pt idx="9">
                  <c:v>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c:v>
                </c:pt>
                <c:pt idx="2">
                  <c:v>#N/A</c:v>
                </c:pt>
                <c:pt idx="3">
                  <c:v>0.34</c:v>
                </c:pt>
                <c:pt idx="4">
                  <c:v>#N/A</c:v>
                </c:pt>
                <c:pt idx="5">
                  <c:v>0.05</c:v>
                </c:pt>
                <c:pt idx="6">
                  <c:v>#N/A</c:v>
                </c:pt>
                <c:pt idx="7">
                  <c:v>0.47</c:v>
                </c:pt>
                <c:pt idx="8">
                  <c:v>#N/A</c:v>
                </c:pt>
                <c:pt idx="9">
                  <c:v>0.43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0.26</c:v>
                </c:pt>
                <c:pt idx="2">
                  <c:v>#N/A</c:v>
                </c:pt>
                <c:pt idx="3">
                  <c:v>0.63</c:v>
                </c:pt>
                <c:pt idx="4">
                  <c:v>#N/A</c:v>
                </c:pt>
                <c:pt idx="5">
                  <c:v>0.56000000000000005</c:v>
                </c:pt>
                <c:pt idx="6">
                  <c:v>#N/A</c:v>
                </c:pt>
                <c:pt idx="7">
                  <c:v>0.62</c:v>
                </c:pt>
                <c:pt idx="8">
                  <c:v>#N/A</c:v>
                </c:pt>
                <c:pt idx="9">
                  <c:v>0.62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18.920000000000002</c:v>
                </c:pt>
                <c:pt idx="2">
                  <c:v>#N/A</c:v>
                </c:pt>
                <c:pt idx="3">
                  <c:v>14</c:v>
                </c:pt>
                <c:pt idx="4">
                  <c:v>#N/A</c:v>
                </c:pt>
                <c:pt idx="5">
                  <c:v>6.37</c:v>
                </c:pt>
                <c:pt idx="6">
                  <c:v>#N/A</c:v>
                </c:pt>
                <c:pt idx="7">
                  <c:v>5.12</c:v>
                </c:pt>
                <c:pt idx="8">
                  <c:v>#N/A</c:v>
                </c:pt>
                <c:pt idx="9">
                  <c:v>4.34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9.9600000000000009</c:v>
                </c:pt>
                <c:pt idx="2">
                  <c:v>#N/A</c:v>
                </c:pt>
                <c:pt idx="3">
                  <c:v>7.39</c:v>
                </c:pt>
                <c:pt idx="4">
                  <c:v>#N/A</c:v>
                </c:pt>
                <c:pt idx="5">
                  <c:v>10.77</c:v>
                </c:pt>
                <c:pt idx="6">
                  <c:v>#N/A</c:v>
                </c:pt>
                <c:pt idx="7">
                  <c:v>10.86</c:v>
                </c:pt>
                <c:pt idx="8">
                  <c:v>#N/A</c:v>
                </c:pt>
                <c:pt idx="9">
                  <c:v>11.61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2587008"/>
        <c:axId val="122588544"/>
      </c:barChart>
      <c:catAx>
        <c:axId val="12258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588544"/>
        <c:crosses val="autoZero"/>
        <c:auto val="1"/>
        <c:lblAlgn val="ctr"/>
        <c:lblOffset val="100"/>
        <c:tickLblSkip val="1"/>
        <c:tickMarkSkip val="1"/>
        <c:noMultiLvlLbl val="0"/>
      </c:catAx>
      <c:valAx>
        <c:axId val="12258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87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309</c:v>
                </c:pt>
                <c:pt idx="5">
                  <c:v>309</c:v>
                </c:pt>
                <c:pt idx="8">
                  <c:v>323</c:v>
                </c:pt>
                <c:pt idx="11">
                  <c:v>328</c:v>
                </c:pt>
                <c:pt idx="14">
                  <c:v>332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c:v>
                </c:pt>
                <c:pt idx="3">
                  <c:v>7</c:v>
                </c:pt>
                <c:pt idx="6">
                  <c:v>8</c:v>
                </c:pt>
                <c:pt idx="9">
                  <c:v>11</c:v>
                </c:pt>
                <c:pt idx="12">
                  <c:v>10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153</c:v>
                </c:pt>
                <c:pt idx="3">
                  <c:v>155</c:v>
                </c:pt>
                <c:pt idx="6">
                  <c:v>139</c:v>
                </c:pt>
                <c:pt idx="9">
                  <c:v>138</c:v>
                </c:pt>
                <c:pt idx="12">
                  <c:v>154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348</c:v>
                </c:pt>
                <c:pt idx="3">
                  <c:v>340</c:v>
                </c:pt>
                <c:pt idx="6">
                  <c:v>340</c:v>
                </c:pt>
                <c:pt idx="9">
                  <c:v>342</c:v>
                </c:pt>
                <c:pt idx="12">
                  <c:v>351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2543488"/>
        <c:axId val="122828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212</c:v>
                </c:pt>
                <c:pt idx="2">
                  <c:v>#N/A</c:v>
                </c:pt>
                <c:pt idx="3">
                  <c:v>#N/A</c:v>
                </c:pt>
                <c:pt idx="4">
                  <c:v>196</c:v>
                </c:pt>
                <c:pt idx="5">
                  <c:v>#N/A</c:v>
                </c:pt>
                <c:pt idx="6">
                  <c:v>#N/A</c:v>
                </c:pt>
                <c:pt idx="7">
                  <c:v>167</c:v>
                </c:pt>
                <c:pt idx="8">
                  <c:v>#N/A</c:v>
                </c:pt>
                <c:pt idx="9">
                  <c:v>#N/A</c:v>
                </c:pt>
                <c:pt idx="10">
                  <c:v>166</c:v>
                </c:pt>
                <c:pt idx="11">
                  <c:v>#N/A</c:v>
                </c:pt>
                <c:pt idx="12">
                  <c:v>#N/A</c:v>
                </c:pt>
                <c:pt idx="13">
                  <c:v>186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2543488"/>
        <c:axId val="122828288"/>
      </c:lineChart>
      <c:catAx>
        <c:axId val="12254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828288"/>
        <c:crosses val="autoZero"/>
        <c:auto val="1"/>
        <c:lblAlgn val="ctr"/>
        <c:lblOffset val="100"/>
        <c:tickLblSkip val="1"/>
        <c:tickMarkSkip val="1"/>
        <c:noMultiLvlLbl val="0"/>
      </c:catAx>
      <c:valAx>
        <c:axId val="12282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4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3583</c:v>
                </c:pt>
                <c:pt idx="5">
                  <c:v>3542</c:v>
                </c:pt>
                <c:pt idx="8">
                  <c:v>3497</c:v>
                </c:pt>
                <c:pt idx="11">
                  <c:v>3859</c:v>
                </c:pt>
                <c:pt idx="14">
                  <c:v>4071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135</c:v>
                </c:pt>
                <c:pt idx="5">
                  <c:v>110</c:v>
                </c:pt>
                <c:pt idx="8">
                  <c:v>87</c:v>
                </c:pt>
                <c:pt idx="11">
                  <c:v>74</c:v>
                </c:pt>
                <c:pt idx="14">
                  <c:v>66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1347</c:v>
                </c:pt>
                <c:pt idx="5">
                  <c:v>1515</c:v>
                </c:pt>
                <c:pt idx="8">
                  <c:v>1387</c:v>
                </c:pt>
                <c:pt idx="11">
                  <c:v>1455</c:v>
                </c:pt>
                <c:pt idx="14">
                  <c:v>1467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341</c:v>
                </c:pt>
                <c:pt idx="3">
                  <c:v>346</c:v>
                </c:pt>
                <c:pt idx="6">
                  <c:v>295</c:v>
                </c:pt>
                <c:pt idx="9">
                  <c:v>238</c:v>
                </c:pt>
                <c:pt idx="12">
                  <c:v>291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c:v>
                </c:pt>
                <c:pt idx="3">
                  <c:v>26</c:v>
                </c:pt>
                <c:pt idx="6">
                  <c:v>24</c:v>
                </c:pt>
                <c:pt idx="9">
                  <c:v>20</c:v>
                </c:pt>
                <c:pt idx="12">
                  <c:v>13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2245</c:v>
                </c:pt>
                <c:pt idx="3">
                  <c:v>2137</c:v>
                </c:pt>
                <c:pt idx="6">
                  <c:v>2003</c:v>
                </c:pt>
                <c:pt idx="9">
                  <c:v>1839</c:v>
                </c:pt>
                <c:pt idx="12">
                  <c:v>1719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c:v>
                </c:pt>
                <c:pt idx="3">
                  <c:v>10</c:v>
                </c:pt>
                <c:pt idx="6">
                  <c:v>6</c:v>
                </c:pt>
                <c:pt idx="9">
                  <c:v>3</c:v>
                </c:pt>
                <c:pt idx="12">
                  <c:v>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3405</c:v>
                </c:pt>
                <c:pt idx="3">
                  <c:v>3516</c:v>
                </c:pt>
                <c:pt idx="6">
                  <c:v>3497</c:v>
                </c:pt>
                <c:pt idx="9">
                  <c:v>4088</c:v>
                </c:pt>
                <c:pt idx="12">
                  <c:v>4423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2964608"/>
        <c:axId val="122970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942</c:v>
                </c:pt>
                <c:pt idx="2">
                  <c:v>#N/A</c:v>
                </c:pt>
                <c:pt idx="3">
                  <c:v>#N/A</c:v>
                </c:pt>
                <c:pt idx="4">
                  <c:v>869</c:v>
                </c:pt>
                <c:pt idx="5">
                  <c:v>#N/A</c:v>
                </c:pt>
                <c:pt idx="6">
                  <c:v>#N/A</c:v>
                </c:pt>
                <c:pt idx="7">
                  <c:v>854</c:v>
                </c:pt>
                <c:pt idx="8">
                  <c:v>#N/A</c:v>
                </c:pt>
                <c:pt idx="9">
                  <c:v>#N/A</c:v>
                </c:pt>
                <c:pt idx="10">
                  <c:v>800</c:v>
                </c:pt>
                <c:pt idx="11">
                  <c:v>#N/A</c:v>
                </c:pt>
                <c:pt idx="12">
                  <c:v>#N/A</c:v>
                </c:pt>
                <c:pt idx="13">
                  <c:v>843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2964608"/>
        <c:axId val="122970880"/>
      </c:lineChart>
      <c:catAx>
        <c:axId val="12296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970880"/>
        <c:crosses val="autoZero"/>
        <c:auto val="1"/>
        <c:lblAlgn val="ctr"/>
        <c:lblOffset val="100"/>
        <c:tickLblSkip val="1"/>
        <c:tickMarkSkip val="1"/>
        <c:noMultiLvlLbl val="0"/>
      </c:catAx>
      <c:valAx>
        <c:axId val="12297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6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{87F35EBE-9D56-494C-AB49-BBCEEFDA2A4F}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9664-43F5-A3A1-6CDD948F18C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{C857E6E1-52CF-46E7-B1B9-FC43DD9A8AAB}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9664-43F5-A3A1-6CDD948F18C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{4F4A78F4-9020-474E-8595-28F153BF54A6}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9664-43F5-A3A1-6CDD948F18C1}"/>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{8F79BDBB-D5F2-4178-A491-295D45981C3E}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9664-43F5-A3A1-6CDD948F18C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{2F88CA48-576A-41A0-8328-9A5F5E5067FC}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9664-43F5-A3A1-6CDD948F18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56.8</c:v>
                </c:pt>
              </c:numCache>
            </c:numRef>
          </c:xVal>
          <c:yVal>
            <c:numRef>
              <c:f>公会計指標分析・財政指標組合せ分析表!$K$51:$O$51</c:f>
              <c:numCache>
                <c:formatCode>#,##0.0;"▲ "#,##0.0</c:formatCode>
                <c:ptCount val="5"/>
                <c:pt idx="3">
                  <c:v>36.1</c:v>
                </c:pt>
              </c:numCache>
            </c:numRef>
          </c:yVal>
          <c:smooth val="0"/>
          <c:extLst>
            <c:ext xmlns:c16="http://schemas.microsoft.com/office/drawing/2014/chart" uri="{C3380CC4-5D6E-409C-BE32-E72D297353CC}">
              <c16:uniqueId val="{00000005-9664-43F5-A3A1-6CDD948F18C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{741EF25F-C390-4F9E-9685-D5C149106E69}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9664-43F5-A3A1-6CDD948F18C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{E0E8002B-3F21-4750-9A67-456FB8D2D5A0}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9664-43F5-A3A1-6CDD948F18C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{A4961ED1-D303-45FE-B59E-87EFA7F662F3}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9664-43F5-A3A1-6CDD948F18C1}"/>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{0FEFC777-4ADB-484A-B00E-F5B6323E40AB}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9664-43F5-A3A1-6CDD948F18C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{3E6795CF-6ED9-494C-892E-30F2027FDFFA}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9664-43F5-A3A1-6CDD948F18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0.8</c:v>
                </c:pt>
              </c:numCache>
            </c:numRef>
          </c:yVal>
          <c:smooth val="0"/>
          <c:extLst>
            <c:ext xmlns:c16="http://schemas.microsoft.com/office/drawing/2014/chart" uri="{C3380CC4-5D6E-409C-BE32-E72D297353CC}">
              <c16:uniqueId val="{0000000B-9664-43F5-A3A1-6CDD948F18C1}"/>
            </c:ext>
          </c:extLst>
        </c:ser>
        <c:dLbls>
          <c:showLegendKey val="0"/>
          <c:showVal val="0"/>
          <c:showCatName val="0"/>
          <c:showSerName val="0"/>
          <c:showPercent val="0"/>
          <c:showBubbleSize val="0"/>
        </c:dLbls>
        <c:axId val="73362816"/>
        <c:axId val="73369088"/>
      </c:scatterChart>
      <c:valAx>
        <c:axId val="73362816"/>
        <c:scaling>
          <c:orientation val="minMax"/>
          <c:max val="56.9"/>
          <c:min val="56.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369088"/>
        <c:crosses val="autoZero"/>
        <c:crossBetween val="midCat"/>
      </c:valAx>
      <c:valAx>
        <c:axId val="73369088"/>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362816"/>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{8A14F5E0-E98C-4A34-BBC5-075EA74516E8}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623-4197-B8DA-586F1FE8A136}"/>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{F1BE4DFE-C913-4ECF-A671-E3F3EB388DDF}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623-4197-B8DA-586F1FE8A136}"/>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{AC0D2BDF-1033-4970-9D96-0858A127E1AB}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623-4197-B8DA-586F1FE8A136}"/>
                </c:ext>
              </c:extLst>
            </c:dLbl>
            <c:dLbl>
              <c:idx val="3"/>
              <c:layout>
                <c:manualLayout>
                  <c:x val="-2.567008125352323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{CE8772B9-D6C2-4E81-B50C-CDC9736D2DD3}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623-4197-B8DA-586F1FE8A136}"/>
                </c:ext>
              </c:extLst>
            </c:dLbl>
            <c:dLbl>
              <c:idx val="4"/>
              <c:layout>
                <c:manualLayout>
                  <c:x val="-3.774084327010423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{1B6FEFE4-E61D-487F-BC8B-3CE64D48BB9E}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623-4197-B8DA-586F1FE8A1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12.2</c:v>
                </c:pt>
                <c:pt idx="1">
                  <c:v>10.4</c:v>
                </c:pt>
                <c:pt idx="2">
                  <c:v>8.6</c:v>
                </c:pt>
                <c:pt idx="3">
                  <c:v>8</c:v>
                </c:pt>
                <c:pt idx="4">
                  <c:v>7.9</c:v>
                </c:pt>
              </c:numCache>
            </c:numRef>
          </c:xVal>
          <c:yVal>
            <c:numRef>
              <c:f>公会計指標分析・財政指標組合せ分析表!$K$73:$O$73</c:f>
              <c:numCache>
                <c:formatCode>#,##0.0;"▲ "#,##0.0</c:formatCode>
                <c:ptCount val="5"/>
                <c:pt idx="0">
                  <c:v>42.8</c:v>
                </c:pt>
                <c:pt idx="1">
                  <c:v>38.9</c:v>
                </c:pt>
                <c:pt idx="2">
                  <c:v>39.799999999999997</c:v>
                </c:pt>
                <c:pt idx="3">
                  <c:v>36.1</c:v>
                </c:pt>
                <c:pt idx="4">
                  <c:v>38.700000000000003</c:v>
                </c:pt>
              </c:numCache>
            </c:numRef>
          </c:yVal>
          <c:smooth val="0"/>
          <c:extLst>
            <c:ext xmlns:c16="http://schemas.microsoft.com/office/drawing/2014/chart" uri="{C3380CC4-5D6E-409C-BE32-E72D297353CC}">
              <c16:uniqueId val="{00000005-0623-4197-B8DA-586F1FE8A13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{F2B7E4FD-545C-47D9-907C-159606909D99}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623-4197-B8DA-586F1FE8A136}"/>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{0F39D73D-55CD-4D2F-BD3A-5C4D58E67634}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623-4197-B8DA-586F1FE8A136}"/>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{B491ED1A-FB97-4096-BCF4-59A6B91148A4}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623-4197-B8DA-586F1FE8A136}"/>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{4A5799BE-CD19-4D46-80F8-83D7BC06540A}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623-4197-B8DA-586F1FE8A13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{61A3A91C-4884-4AC1-8858-D00BD01B7C03}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623-4197-B8DA-586F1FE8A1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c:ext xmlns:c16="http://schemas.microsoft.com/office/drawing/2014/chart" uri="{C3380CC4-5D6E-409C-BE32-E72D297353CC}">
              <c16:uniqueId val="{0000000B-0623-4197-B8DA-586F1FE8A136}"/>
            </c:ext>
          </c:extLst>
        </c:ser>
        <c:dLbls>
          <c:showLegendKey val="0"/>
          <c:showVal val="0"/>
          <c:showCatName val="0"/>
          <c:showSerName val="0"/>
          <c:showPercent val="0"/>
          <c:showBubbleSize val="0"/>
        </c:dLbls>
        <c:axId val="73247744"/>
        <c:axId val="73667712"/>
      </c:scatterChart>
      <c:valAx>
        <c:axId val="73247744"/>
        <c:scaling>
          <c:orientation val="minMax"/>
          <c:max val="12.7"/>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667712"/>
        <c:crosses val="autoZero"/>
        <c:crossBetween val="midCat"/>
      </c:valAx>
      <c:valAx>
        <c:axId val="73667712"/>
        <c:scaling>
          <c:orientation val="minMax"/>
          <c:max val="5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47744"/>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１６年度をピークに、公営企業は上水道事業の老朽管更新等の事業完了及び下水道事業の整備区域見直し等により起債発行を抑制、病院事業債は平成２２年度に償還終了した。一部事務組合については、総合交流施設等の負担が大きい起債が終了し、算入公債費については、交付税措置のある起債の借入を極力実施しているため横ばいとなっている。</a:t>
          </a:r>
          <a:endParaRPr lang="ja-JP" altLang="ja-JP" sz="1400">
            <a:effectLst/>
          </a:endParaRPr>
        </a:p>
        <a:p>
          <a:r>
            <a:rPr kumimoji="1" lang="ja-JP" altLang="ja-JP" sz="1100">
              <a:solidFill>
                <a:schemeClr val="dk1"/>
              </a:solidFill>
              <a:effectLst/>
              <a:latin typeface="+mn-lt"/>
              <a:ea typeface="+mn-ea"/>
              <a:cs typeface="+mn-cs"/>
            </a:rPr>
            <a:t>平成２３年度以降、小学校耐震化・大規模改修、学校給食調理場改築、貸工場設置事業、今後も</a:t>
          </a:r>
          <a:r>
            <a:rPr kumimoji="1" lang="ja-JP" altLang="en-US" sz="1100">
              <a:solidFill>
                <a:schemeClr val="dk1"/>
              </a:solidFill>
              <a:effectLst/>
              <a:latin typeface="+mn-lt"/>
              <a:ea typeface="+mn-ea"/>
              <a:cs typeface="+mn-cs"/>
            </a:rPr>
            <a:t>定住促進住宅や</a:t>
          </a:r>
          <a:r>
            <a:rPr kumimoji="1" lang="ja-JP" altLang="ja-JP" sz="1100">
              <a:solidFill>
                <a:schemeClr val="dk1"/>
              </a:solidFill>
              <a:effectLst/>
              <a:latin typeface="+mn-lt"/>
              <a:ea typeface="+mn-ea"/>
              <a:cs typeface="+mn-cs"/>
            </a:rPr>
            <a:t>中央公民館建設事業等の大規模事業が続くため、起債発行や債務負担行為の設定は計画的に実施していく。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地方債残高については平成１６年度をピークに、起債発行を抑制している。公営企業債繰入見込額及び組合等負担見込額については、事業の見直しにより年々減少している。</a:t>
          </a:r>
          <a:endParaRPr lang="ja-JP" altLang="ja-JP" sz="1100">
            <a:effectLst/>
          </a:endParaRPr>
        </a:p>
        <a:p>
          <a:r>
            <a:rPr kumimoji="1" lang="ja-JP" altLang="ja-JP" sz="1100">
              <a:solidFill>
                <a:schemeClr val="dk1"/>
              </a:solidFill>
              <a:effectLst/>
              <a:latin typeface="+mn-lt"/>
              <a:ea typeface="+mn-ea"/>
              <a:cs typeface="+mn-cs"/>
            </a:rPr>
            <a:t>充当基金残高については、平成１９年度に病院の診療所化により、財政調整基金及び特定目的基金の繰入により積立金が大幅に減少したが、その後、歳入確保及び経費抑制に努め、毎年積立残高を増加させてきた。</a:t>
          </a:r>
          <a:endParaRPr kumimoji="1" lang="en-US" altLang="ja-JP" sz="1100">
            <a:solidFill>
              <a:schemeClr val="dk1"/>
            </a:solidFill>
            <a:effectLst/>
            <a:latin typeface="+mn-lt"/>
            <a:ea typeface="+mn-ea"/>
            <a:cs typeface="+mn-cs"/>
          </a:endParaRPr>
        </a:p>
        <a:p>
          <a:r>
            <a:rPr lang="ja-JP" altLang="en-US" sz="1100">
              <a:effectLst/>
            </a:rPr>
            <a:t>地方債残高は、平成２７年度、平成２８年度と大幅に増加しているのは、貸工場、認定こども園整備に伴う過疎債借入分で元金償還は平成３０年度から開始される。</a:t>
          </a:r>
          <a:endParaRPr lang="ja-JP" altLang="ja-JP" sz="1100">
            <a:effectLst/>
          </a:endParaRPr>
        </a:p>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年度はかねやま応援基金や中央公民館等建設基金が増加している。</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山形県金山町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5,827
5,773
161.67
4,935,273
4,633,410
290,815
2,503,703
4,422,564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38.7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00000000-0008-0000-0C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00000000-0008-0000-0C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00000000-0008-0000-0C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00000000-0008-0000-0C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00000000-0008-0000-0C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00000000-0008-0000-0C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00000000-0008-0000-0C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00000000-0008-0000-0C00-000021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00000000-0008-0000-0C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過疎指定を受け過疎債を利用した貸工場設置事業の大規模事業を実施したことにより、有形固定資産減価償却率が押し下げられ類似団体平均とほぼ同様のポイントとなった。今後中央公民館建設事業を予定していることから、ポイントは同水準で推移す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00000000-0008-0000-0C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00000000-0008-0000-0C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00000000-0008-0000-0C00-000032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a:extLst>
            <a:ext uri="{FF2B5EF4-FFF2-40B4-BE49-F238E27FC236}">
              <a16:creationId xmlns:a16="http://schemas.microsoft.com/office/drawing/2014/main" id="{00000000-0008-0000-0C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a:extLst>
            <a:ext uri="{FF2B5EF4-FFF2-40B4-BE49-F238E27FC236}">
              <a16:creationId xmlns:a16="http://schemas.microsoft.com/office/drawing/2014/main" id="{00000000-0008-0000-0C00-000034000000}"/>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a:extLst>
            <a:ext uri="{FF2B5EF4-FFF2-40B4-BE49-F238E27FC236}">
              <a16:creationId xmlns:a16="http://schemas.microsoft.com/office/drawing/2014/main" id="{00000000-0008-0000-0C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a:extLst>
            <a:ext uri="{FF2B5EF4-FFF2-40B4-BE49-F238E27FC236}">
              <a16:creationId xmlns:a16="http://schemas.microsoft.com/office/drawing/2014/main" id="{00000000-0008-0000-0C00-000036000000}"/>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a:extLst>
            <a:ext uri="{FF2B5EF4-FFF2-40B4-BE49-F238E27FC236}">
              <a16:creationId xmlns:a16="http://schemas.microsoft.com/office/drawing/2014/main" id="{00000000-0008-0000-0C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a:extLst>
            <a:ext uri="{FF2B5EF4-FFF2-40B4-BE49-F238E27FC236}">
              <a16:creationId xmlns:a16="http://schemas.microsoft.com/office/drawing/2014/main" id="{00000000-0008-0000-0C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a:extLst>
            <a:ext uri="{FF2B5EF4-FFF2-40B4-BE49-F238E27FC236}">
              <a16:creationId xmlns:a16="http://schemas.microsoft.com/office/drawing/2014/main" id="{00000000-0008-0000-0C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a:extLst>
            <a:ext uri="{FF2B5EF4-FFF2-40B4-BE49-F238E27FC236}">
              <a16:creationId xmlns:a16="http://schemas.microsoft.com/office/drawing/2014/main" id="{00000000-0008-0000-0C00-00003C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a:extLst>
            <a:ext uri="{FF2B5EF4-FFF2-40B4-BE49-F238E27FC236}">
              <a16:creationId xmlns:a16="http://schemas.microsoft.com/office/drawing/2014/main" id="{00000000-0008-0000-0C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2" name="直線コネクタ 61">
          <a:extLst>
            <a:ext uri="{FF2B5EF4-FFF2-40B4-BE49-F238E27FC236}">
              <a16:creationId xmlns:a16="http://schemas.microsoft.com/office/drawing/2014/main" id="{00000000-0008-0000-0C00-00003E000000}"/>
            </a:ext>
          </a:extLst>
        </xdr:cNvPr>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C00-00003F000000}"/>
            </a:ext>
          </a:extLst>
        </xdr:cNvPr>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64" name="直線コネクタ 63">
          <a:extLst>
            <a:ext uri="{FF2B5EF4-FFF2-40B4-BE49-F238E27FC236}">
              <a16:creationId xmlns:a16="http://schemas.microsoft.com/office/drawing/2014/main" id="{00000000-0008-0000-0C00-000040000000}"/>
            </a:ext>
          </a:extLst>
        </xdr:cNvPr>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C00-000041000000}"/>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66" name="直線コネクタ 65">
          <a:extLst>
            <a:ext uri="{FF2B5EF4-FFF2-40B4-BE49-F238E27FC236}">
              <a16:creationId xmlns:a16="http://schemas.microsoft.com/office/drawing/2014/main" id="{00000000-0008-0000-0C00-000042000000}"/>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C00-000043000000}"/>
            </a:ext>
          </a:extLst>
        </xdr:cNvPr>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68" name="フローチャート : 判断 67">
          <a:extLst>
            <a:ext uri="{FF2B5EF4-FFF2-40B4-BE49-F238E27FC236}">
              <a16:creationId xmlns:a16="http://schemas.microsoft.com/office/drawing/2014/main" id="{00000000-0008-0000-0C00-000044000000}"/>
            </a:ext>
          </a:extLst>
        </xdr:cNvPr>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69" name="フローチャート : 判断 68">
          <a:extLst>
            <a:ext uri="{FF2B5EF4-FFF2-40B4-BE49-F238E27FC236}">
              <a16:creationId xmlns:a16="http://schemas.microsoft.com/office/drawing/2014/main" id="{00000000-0008-0000-0C00-000045000000}"/>
            </a:ext>
          </a:extLst>
        </xdr:cNvPr>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a:extLst>
            <a:ext uri="{FF2B5EF4-FFF2-40B4-BE49-F238E27FC236}">
              <a16:creationId xmlns:a16="http://schemas.microsoft.com/office/drawing/2014/main" id="{00000000-0008-0000-0C00-00004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a:extLst>
            <a:ext uri="{FF2B5EF4-FFF2-40B4-BE49-F238E27FC236}">
              <a16:creationId xmlns:a16="http://schemas.microsoft.com/office/drawing/2014/main" id="{00000000-0008-0000-0C00-00004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a:extLst>
            <a:ext uri="{FF2B5EF4-FFF2-40B4-BE49-F238E27FC236}">
              <a16:creationId xmlns:a16="http://schemas.microsoft.com/office/drawing/2014/main" id="{00000000-0008-0000-0C00-00004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a:extLst>
            <a:ext uri="{FF2B5EF4-FFF2-40B4-BE49-F238E27FC236}">
              <a16:creationId xmlns:a16="http://schemas.microsoft.com/office/drawing/2014/main" id="{00000000-0008-0000-0C00-00004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a:extLst>
            <a:ext uri="{FF2B5EF4-FFF2-40B4-BE49-F238E27FC236}">
              <a16:creationId xmlns:a16="http://schemas.microsoft.com/office/drawing/2014/main" id="{00000000-0008-0000-0C00-00004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150876</xdr:rowOff>
    </xdr:from>
    <xdr:to>
      <xdr:col>3</xdr:col>
      <xdr:colOff>511175</xdr:colOff>
      <xdr:row>30</xdr:row>
      <xdr:rowOff>81026</xdr:rowOff>
    </xdr:to>
    <xdr:sp macro="" textlink="">
      <xdr:nvSpPr>
        <xdr:cNvPr id="75" name="円/楕円 74">
          <a:extLst>
            <a:ext uri="{FF2B5EF4-FFF2-40B4-BE49-F238E27FC236}">
              <a16:creationId xmlns:a16="http://schemas.microsoft.com/office/drawing/2014/main" id="{00000000-0008-0000-0C00-00004B000000}"/>
            </a:ext>
          </a:extLst>
        </xdr:cNvPr>
        <xdr:cNvSpPr/>
      </xdr:nvSpPr>
      <xdr:spPr>
        <a:xfrm>
          <a:off x="40005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98061</xdr:rowOff>
    </xdr:from>
    <xdr:ext cx="405111" cy="259045"/>
    <xdr:sp macro="" textlink="">
      <xdr:nvSpPr>
        <xdr:cNvPr id="76" name="n_1aveValue有形固定資産減価償却率">
          <a:extLst>
            <a:ext uri="{FF2B5EF4-FFF2-40B4-BE49-F238E27FC236}">
              <a16:creationId xmlns:a16="http://schemas.microsoft.com/office/drawing/2014/main" id="{00000000-0008-0000-0C00-00004C000000}"/>
            </a:ext>
          </a:extLst>
        </xdr:cNvPr>
        <xdr:cNvSpPr txBox="1"/>
      </xdr:nvSpPr>
      <xdr:spPr>
        <a:xfrm>
          <a:off x="3836043"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97553</xdr:rowOff>
    </xdr:from>
    <xdr:ext cx="405111" cy="259045"/>
    <xdr:sp macro="" textlink="">
      <xdr:nvSpPr>
        <xdr:cNvPr id="77" name="n_1mainValue有形固定資産減価償却率">
          <a:extLst>
            <a:ext uri="{FF2B5EF4-FFF2-40B4-BE49-F238E27FC236}">
              <a16:creationId xmlns:a16="http://schemas.microsoft.com/office/drawing/2014/main" id="{00000000-0008-0000-0C00-00004D000000}"/>
            </a:ext>
          </a:extLst>
        </xdr:cNvPr>
        <xdr:cNvSpPr txBox="1"/>
      </xdr:nvSpPr>
      <xdr:spPr>
        <a:xfrm>
          <a:off x="3836043"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a:extLst>
            <a:ext uri="{FF2B5EF4-FFF2-40B4-BE49-F238E27FC236}">
              <a16:creationId xmlns:a16="http://schemas.microsoft.com/office/drawing/2014/main" id="{00000000-0008-0000-0C00-00004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a:extLst>
            <a:ext uri="{FF2B5EF4-FFF2-40B4-BE49-F238E27FC236}">
              <a16:creationId xmlns:a16="http://schemas.microsoft.com/office/drawing/2014/main" id="{00000000-0008-0000-0C00-00004F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a:extLst>
            <a:ext uri="{FF2B5EF4-FFF2-40B4-BE49-F238E27FC236}">
              <a16:creationId xmlns:a16="http://schemas.microsoft.com/office/drawing/2014/main" id="{00000000-0008-0000-0C00-000050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a:extLst>
            <a:ext uri="{FF2B5EF4-FFF2-40B4-BE49-F238E27FC236}">
              <a16:creationId xmlns:a16="http://schemas.microsoft.com/office/drawing/2014/main" id="{00000000-0008-0000-0C00-00005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a:extLst>
            <a:ext uri="{FF2B5EF4-FFF2-40B4-BE49-F238E27FC236}">
              <a16:creationId xmlns:a16="http://schemas.microsoft.com/office/drawing/2014/main" id="{00000000-0008-0000-0C00-00005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a:extLst>
            <a:ext uri="{FF2B5EF4-FFF2-40B4-BE49-F238E27FC236}">
              <a16:creationId xmlns:a16="http://schemas.microsoft.com/office/drawing/2014/main" id="{00000000-0008-0000-0C00-00005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a:extLst>
            <a:ext uri="{FF2B5EF4-FFF2-40B4-BE49-F238E27FC236}">
              <a16:creationId xmlns:a16="http://schemas.microsoft.com/office/drawing/2014/main" id="{00000000-0008-0000-0C00-00005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a:extLst>
            <a:ext uri="{FF2B5EF4-FFF2-40B4-BE49-F238E27FC236}">
              <a16:creationId xmlns:a16="http://schemas.microsoft.com/office/drawing/2014/main" id="{00000000-0008-0000-0C00-000055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a:extLst>
            <a:ext uri="{FF2B5EF4-FFF2-40B4-BE49-F238E27FC236}">
              <a16:creationId xmlns:a16="http://schemas.microsoft.com/office/drawing/2014/main" id="{00000000-0008-0000-0C00-00005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a:extLst>
            <a:ext uri="{FF2B5EF4-FFF2-40B4-BE49-F238E27FC236}">
              <a16:creationId xmlns:a16="http://schemas.microsoft.com/office/drawing/2014/main" id="{00000000-0008-0000-0C00-00005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a:extLst>
            <a:ext uri="{FF2B5EF4-FFF2-40B4-BE49-F238E27FC236}">
              <a16:creationId xmlns:a16="http://schemas.microsoft.com/office/drawing/2014/main" id="{00000000-0008-0000-0C00-00005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a:extLst>
            <a:ext uri="{FF2B5EF4-FFF2-40B4-BE49-F238E27FC236}">
              <a16:creationId xmlns:a16="http://schemas.microsoft.com/office/drawing/2014/main" id="{00000000-0008-0000-0C00-00005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a:extLst>
            <a:ext uri="{FF2B5EF4-FFF2-40B4-BE49-F238E27FC236}">
              <a16:creationId xmlns:a16="http://schemas.microsoft.com/office/drawing/2014/main" id="{00000000-0008-0000-0C00-00005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a:extLst>
            <a:ext uri="{FF2B5EF4-FFF2-40B4-BE49-F238E27FC236}">
              <a16:creationId xmlns:a16="http://schemas.microsoft.com/office/drawing/2014/main" id="{00000000-0008-0000-0C00-00005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山形県金山町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5,827
5,773
161.67
4,935,273
4,633,410
290,815
2,503,703
4,422,564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a:extLst>
            <a:ext uri="{FF2B5EF4-FFF2-40B4-BE49-F238E27FC236}">
              <a16:creationId xmlns:a16="http://schemas.microsoft.com/office/drawing/2014/main" id="{00000000-0008-0000-0D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a:extLst>
            <a:ext uri="{FF2B5EF4-FFF2-40B4-BE49-F238E27FC236}">
              <a16:creationId xmlns:a16="http://schemas.microsoft.com/office/drawing/2014/main" id="{00000000-0008-0000-0D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D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a:extLst>
            <a:ext uri="{FF2B5EF4-FFF2-40B4-BE49-F238E27FC236}">
              <a16:creationId xmlns:a16="http://schemas.microsoft.com/office/drawing/2014/main" id="{00000000-0008-0000-0D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D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D00-00003C000000}"/>
            </a:ext>
          </a:extLst>
        </xdr:cNvPr>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D00-00003E000000}"/>
            </a:ext>
          </a:extLst>
        </xdr:cNvPr>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D00-000040000000}"/>
            </a:ext>
          </a:extLst>
        </xdr:cNvPr>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a:extLst>
            <a:ext uri="{FF2B5EF4-FFF2-40B4-BE49-F238E27FC236}">
              <a16:creationId xmlns:a16="http://schemas.microsoft.com/office/drawing/2014/main" id="{00000000-0008-0000-0D00-000041000000}"/>
            </a:ext>
          </a:extLst>
        </xdr:cNvPr>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a:extLst>
            <a:ext uri="{FF2B5EF4-FFF2-40B4-BE49-F238E27FC236}">
              <a16:creationId xmlns:a16="http://schemas.microsoft.com/office/drawing/2014/main" id="{00000000-0008-0000-0D00-000042000000}"/>
            </a:ext>
          </a:extLst>
        </xdr:cNvPr>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110308</xdr:rowOff>
    </xdr:from>
    <xdr:to>
      <xdr:col>5</xdr:col>
      <xdr:colOff>409575</xdr:colOff>
      <xdr:row>35</xdr:row>
      <xdr:rowOff>40458</xdr:rowOff>
    </xdr:to>
    <xdr:sp macro="" textlink="">
      <xdr:nvSpPr>
        <xdr:cNvPr id="72" name="円/楕円 71">
          <a:extLst>
            <a:ext uri="{FF2B5EF4-FFF2-40B4-BE49-F238E27FC236}">
              <a16:creationId xmlns:a16="http://schemas.microsoft.com/office/drawing/2014/main" id="{00000000-0008-0000-0D00-000048000000}"/>
            </a:ext>
          </a:extLst>
        </xdr:cNvPr>
        <xdr:cNvSpPr/>
      </xdr:nvSpPr>
      <xdr:spPr>
        <a:xfrm>
          <a:off x="3746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13624</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D00-000049000000}"/>
            </a:ext>
          </a:extLst>
        </xdr:cNvPr>
        <xdr:cNvSpPr txBox="1"/>
      </xdr:nvSpPr>
      <xdr:spPr>
        <a:xfrm>
          <a:off x="3582043" y="618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56985</xdr:rowOff>
    </xdr:from>
    <xdr:ext cx="405111" cy="259045"/>
    <xdr:sp macro="" textlink="">
      <xdr:nvSpPr>
        <xdr:cNvPr id="74" name="n_1mainValue【道路】&#10;有形固定資産減価償却率">
          <a:extLst>
            <a:ext uri="{FF2B5EF4-FFF2-40B4-BE49-F238E27FC236}">
              <a16:creationId xmlns:a16="http://schemas.microsoft.com/office/drawing/2014/main" id="{00000000-0008-0000-0D00-00004A000000}"/>
            </a:ext>
          </a:extLst>
        </xdr:cNvPr>
        <xdr:cNvSpPr txBox="1"/>
      </xdr:nvSpPr>
      <xdr:spPr>
        <a:xfrm>
          <a:off x="3582043"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a:extLst>
            <a:ext uri="{FF2B5EF4-FFF2-40B4-BE49-F238E27FC236}">
              <a16:creationId xmlns:a16="http://schemas.microsoft.com/office/drawing/2014/main" id="{00000000-0008-0000-0D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a:extLst>
            <a:ext uri="{FF2B5EF4-FFF2-40B4-BE49-F238E27FC236}">
              <a16:creationId xmlns:a16="http://schemas.microsoft.com/office/drawing/2014/main" id="{00000000-0008-0000-0D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a:extLst>
            <a:ext uri="{FF2B5EF4-FFF2-40B4-BE49-F238E27FC236}">
              <a16:creationId xmlns:a16="http://schemas.microsoft.com/office/drawing/2014/main" id="{00000000-0008-0000-0D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a:extLst>
            <a:ext uri="{FF2B5EF4-FFF2-40B4-BE49-F238E27FC236}">
              <a16:creationId xmlns:a16="http://schemas.microsoft.com/office/drawing/2014/main" id="{00000000-0008-0000-0D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a:extLst>
            <a:ext uri="{FF2B5EF4-FFF2-40B4-BE49-F238E27FC236}">
              <a16:creationId xmlns:a16="http://schemas.microsoft.com/office/drawing/2014/main" id="{00000000-0008-0000-0D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a:extLst>
            <a:ext uri="{FF2B5EF4-FFF2-40B4-BE49-F238E27FC236}">
              <a16:creationId xmlns:a16="http://schemas.microsoft.com/office/drawing/2014/main" id="{00000000-0008-0000-0D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a:extLst>
            <a:ext uri="{FF2B5EF4-FFF2-40B4-BE49-F238E27FC236}">
              <a16:creationId xmlns:a16="http://schemas.microsoft.com/office/drawing/2014/main" id="{00000000-0008-0000-0D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a:extLst>
            <a:ext uri="{FF2B5EF4-FFF2-40B4-BE49-F238E27FC236}">
              <a16:creationId xmlns:a16="http://schemas.microsoft.com/office/drawing/2014/main" id="{00000000-0008-0000-0D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a:extLst>
            <a:ext uri="{FF2B5EF4-FFF2-40B4-BE49-F238E27FC236}">
              <a16:creationId xmlns:a16="http://schemas.microsoft.com/office/drawing/2014/main" id="{00000000-0008-0000-0D00-00005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a:extLst>
            <a:ext uri="{FF2B5EF4-FFF2-40B4-BE49-F238E27FC236}">
              <a16:creationId xmlns:a16="http://schemas.microsoft.com/office/drawing/2014/main" id="{00000000-0008-0000-0D00-00006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a:extLst>
            <a:ext uri="{FF2B5EF4-FFF2-40B4-BE49-F238E27FC236}">
              <a16:creationId xmlns:a16="http://schemas.microsoft.com/office/drawing/2014/main" id="{00000000-0008-0000-0D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9" name="【道路】&#10;一人当たり延長最小値テキスト">
          <a:extLst>
            <a:ext uri="{FF2B5EF4-FFF2-40B4-BE49-F238E27FC236}">
              <a16:creationId xmlns:a16="http://schemas.microsoft.com/office/drawing/2014/main" id="{00000000-0008-0000-0D00-000063000000}"/>
            </a:ext>
          </a:extLst>
        </xdr:cNvPr>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1" name="【道路】&#10;一人当たり延長最大値テキスト">
          <a:extLst>
            <a:ext uri="{FF2B5EF4-FFF2-40B4-BE49-F238E27FC236}">
              <a16:creationId xmlns:a16="http://schemas.microsoft.com/office/drawing/2014/main" id="{00000000-0008-0000-0D00-000065000000}"/>
            </a:ext>
          </a:extLst>
        </xdr:cNvPr>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3" name="【道路】&#10;一人当たり延長平均値テキスト">
          <a:extLst>
            <a:ext uri="{FF2B5EF4-FFF2-40B4-BE49-F238E27FC236}">
              <a16:creationId xmlns:a16="http://schemas.microsoft.com/office/drawing/2014/main" id="{00000000-0008-0000-0D00-000067000000}"/>
            </a:ext>
          </a:extLst>
        </xdr:cNvPr>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4" name="フローチャート : 判断 103">
          <a:extLst>
            <a:ext uri="{FF2B5EF4-FFF2-40B4-BE49-F238E27FC236}">
              <a16:creationId xmlns:a16="http://schemas.microsoft.com/office/drawing/2014/main" id="{00000000-0008-0000-0D00-000068000000}"/>
            </a:ext>
          </a:extLst>
        </xdr:cNvPr>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5" name="フローチャート : 判断 104">
          <a:extLst>
            <a:ext uri="{FF2B5EF4-FFF2-40B4-BE49-F238E27FC236}">
              <a16:creationId xmlns:a16="http://schemas.microsoft.com/office/drawing/2014/main" id="{00000000-0008-0000-0D00-000069000000}"/>
            </a:ext>
          </a:extLst>
        </xdr:cNvPr>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7665</xdr:rowOff>
    </xdr:from>
    <xdr:to>
      <xdr:col>14</xdr:col>
      <xdr:colOff>79375</xdr:colOff>
      <xdr:row>39</xdr:row>
      <xdr:rowOff>109265</xdr:rowOff>
    </xdr:to>
    <xdr:sp macro="" textlink="">
      <xdr:nvSpPr>
        <xdr:cNvPr id="111" name="円/楕円 110">
          <a:extLst>
            <a:ext uri="{FF2B5EF4-FFF2-40B4-BE49-F238E27FC236}">
              <a16:creationId xmlns:a16="http://schemas.microsoft.com/office/drawing/2014/main" id="{00000000-0008-0000-0D00-00006F000000}"/>
            </a:ext>
          </a:extLst>
        </xdr:cNvPr>
        <xdr:cNvSpPr/>
      </xdr:nvSpPr>
      <xdr:spPr>
        <a:xfrm>
          <a:off x="9588500" y="66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51363</xdr:rowOff>
    </xdr:from>
    <xdr:ext cx="534377" cy="259045"/>
    <xdr:sp macro="" textlink="">
      <xdr:nvSpPr>
        <xdr:cNvPr id="112" name="n_1aveValue【道路】&#10;一人当たり延長">
          <a:extLst>
            <a:ext uri="{FF2B5EF4-FFF2-40B4-BE49-F238E27FC236}">
              <a16:creationId xmlns:a16="http://schemas.microsoft.com/office/drawing/2014/main" id="{00000000-0008-0000-0D00-000070000000}"/>
            </a:ext>
          </a:extLst>
        </xdr:cNvPr>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100392</xdr:rowOff>
    </xdr:from>
    <xdr:ext cx="534377" cy="259045"/>
    <xdr:sp macro="" textlink="">
      <xdr:nvSpPr>
        <xdr:cNvPr id="113" name="n_1mainValue【道路】&#10;一人当たり延長">
          <a:extLst>
            <a:ext uri="{FF2B5EF4-FFF2-40B4-BE49-F238E27FC236}">
              <a16:creationId xmlns:a16="http://schemas.microsoft.com/office/drawing/2014/main" id="{00000000-0008-0000-0D00-000071000000}"/>
            </a:ext>
          </a:extLst>
        </xdr:cNvPr>
        <xdr:cNvSpPr txBox="1"/>
      </xdr:nvSpPr>
      <xdr:spPr>
        <a:xfrm>
          <a:off x="9359410" y="678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a:extLst>
            <a:ext uri="{FF2B5EF4-FFF2-40B4-BE49-F238E27FC236}">
              <a16:creationId xmlns:a16="http://schemas.microsoft.com/office/drawing/2014/main" id="{00000000-0008-0000-0D00-00008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1" name="【橋りょう・トンネル】&#10;有形固定資産減価償却率最小値テキスト">
          <a:extLst>
            <a:ext uri="{FF2B5EF4-FFF2-40B4-BE49-F238E27FC236}">
              <a16:creationId xmlns:a16="http://schemas.microsoft.com/office/drawing/2014/main" id="{00000000-0008-0000-0D00-00008D000000}"/>
            </a:ext>
          </a:extLst>
        </xdr:cNvPr>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3" name="【橋りょう・トンネル】&#10;有形固定資産減価償却率最大値テキスト">
          <a:extLst>
            <a:ext uri="{FF2B5EF4-FFF2-40B4-BE49-F238E27FC236}">
              <a16:creationId xmlns:a16="http://schemas.microsoft.com/office/drawing/2014/main" id="{00000000-0008-0000-0D00-00008F000000}"/>
            </a:ext>
          </a:extLst>
        </xdr:cNvPr>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145" name="【橋りょう・トンネル】&#10;有形固定資産減価償却率平均値テキスト">
          <a:extLst>
            <a:ext uri="{FF2B5EF4-FFF2-40B4-BE49-F238E27FC236}">
              <a16:creationId xmlns:a16="http://schemas.microsoft.com/office/drawing/2014/main" id="{00000000-0008-0000-0D00-000091000000}"/>
            </a:ext>
          </a:extLst>
        </xdr:cNvPr>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46" name="フローチャート : 判断 145">
          <a:extLst>
            <a:ext uri="{FF2B5EF4-FFF2-40B4-BE49-F238E27FC236}">
              <a16:creationId xmlns:a16="http://schemas.microsoft.com/office/drawing/2014/main" id="{00000000-0008-0000-0D00-000092000000}"/>
            </a:ext>
          </a:extLst>
        </xdr:cNvPr>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47" name="フローチャート : 判断 146">
          <a:extLst>
            <a:ext uri="{FF2B5EF4-FFF2-40B4-BE49-F238E27FC236}">
              <a16:creationId xmlns:a16="http://schemas.microsoft.com/office/drawing/2014/main" id="{00000000-0008-0000-0D00-000093000000}"/>
            </a:ext>
          </a:extLst>
        </xdr:cNvPr>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12881</xdr:rowOff>
    </xdr:from>
    <xdr:to>
      <xdr:col>5</xdr:col>
      <xdr:colOff>409575</xdr:colOff>
      <xdr:row>61</xdr:row>
      <xdr:rowOff>114481</xdr:rowOff>
    </xdr:to>
    <xdr:sp macro="" textlink="">
      <xdr:nvSpPr>
        <xdr:cNvPr id="153" name="円/楕円 152">
          <a:extLst>
            <a:ext uri="{FF2B5EF4-FFF2-40B4-BE49-F238E27FC236}">
              <a16:creationId xmlns:a16="http://schemas.microsoft.com/office/drawing/2014/main" id="{00000000-0008-0000-0D00-000099000000}"/>
            </a:ext>
          </a:extLst>
        </xdr:cNvPr>
        <xdr:cNvSpPr/>
      </xdr:nvSpPr>
      <xdr:spPr>
        <a:xfrm>
          <a:off x="3746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21607</xdr:rowOff>
    </xdr:from>
    <xdr:ext cx="405111" cy="259045"/>
    <xdr:sp macro="" textlink="">
      <xdr:nvSpPr>
        <xdr:cNvPr id="154" name="n_1aveValue【橋りょう・トンネル】&#10;有形固定資産減価償却率">
          <a:extLst>
            <a:ext uri="{FF2B5EF4-FFF2-40B4-BE49-F238E27FC236}">
              <a16:creationId xmlns:a16="http://schemas.microsoft.com/office/drawing/2014/main" id="{00000000-0008-0000-0D00-00009A000000}"/>
            </a:ext>
          </a:extLst>
        </xdr:cNvPr>
        <xdr:cNvSpPr txBox="1"/>
      </xdr:nvSpPr>
      <xdr:spPr>
        <a:xfrm>
          <a:off x="3582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105608</xdr:rowOff>
    </xdr:from>
    <xdr:ext cx="405111" cy="259045"/>
    <xdr:sp macro="" textlink="">
      <xdr:nvSpPr>
        <xdr:cNvPr id="155" name="n_1mainValue【橋りょう・トンネル】&#10;有形固定資産減価償却率">
          <a:extLst>
            <a:ext uri="{FF2B5EF4-FFF2-40B4-BE49-F238E27FC236}">
              <a16:creationId xmlns:a16="http://schemas.microsoft.com/office/drawing/2014/main" id="{00000000-0008-0000-0D00-00009B000000}"/>
            </a:ext>
          </a:extLst>
        </xdr:cNvPr>
        <xdr:cNvSpPr txBox="1"/>
      </xdr:nvSpPr>
      <xdr:spPr>
        <a:xfrm>
          <a:off x="3582043"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a:extLst>
            <a:ext uri="{FF2B5EF4-FFF2-40B4-BE49-F238E27FC236}">
              <a16:creationId xmlns:a16="http://schemas.microsoft.com/office/drawing/2014/main" id="{00000000-0008-0000-0D00-00009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a:extLst>
            <a:ext uri="{FF2B5EF4-FFF2-40B4-BE49-F238E27FC236}">
              <a16:creationId xmlns:a16="http://schemas.microsoft.com/office/drawing/2014/main" id="{00000000-0008-0000-0D00-00009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a:extLst>
            <a:ext uri="{FF2B5EF4-FFF2-40B4-BE49-F238E27FC236}">
              <a16:creationId xmlns:a16="http://schemas.microsoft.com/office/drawing/2014/main" id="{00000000-0008-0000-0D00-0000A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a:extLst>
            <a:ext uri="{FF2B5EF4-FFF2-40B4-BE49-F238E27FC236}">
              <a16:creationId xmlns:a16="http://schemas.microsoft.com/office/drawing/2014/main" id="{00000000-0008-0000-0D00-0000A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a:extLst>
            <a:ext uri="{FF2B5EF4-FFF2-40B4-BE49-F238E27FC236}">
              <a16:creationId xmlns:a16="http://schemas.microsoft.com/office/drawing/2014/main" id="{00000000-0008-0000-0D00-0000A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a:extLst>
            <a:ext uri="{FF2B5EF4-FFF2-40B4-BE49-F238E27FC236}">
              <a16:creationId xmlns:a16="http://schemas.microsoft.com/office/drawing/2014/main" id="{00000000-0008-0000-0D00-0000A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a:extLst>
            <a:ext uri="{FF2B5EF4-FFF2-40B4-BE49-F238E27FC236}">
              <a16:creationId xmlns:a16="http://schemas.microsoft.com/office/drawing/2014/main" id="{00000000-0008-0000-0D00-0000A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a:extLst>
            <a:ext uri="{FF2B5EF4-FFF2-40B4-BE49-F238E27FC236}">
              <a16:creationId xmlns:a16="http://schemas.microsoft.com/office/drawing/2014/main" id="{00000000-0008-0000-0D00-0000A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a:extLst>
            <a:ext uri="{FF2B5EF4-FFF2-40B4-BE49-F238E27FC236}">
              <a16:creationId xmlns:a16="http://schemas.microsoft.com/office/drawing/2014/main" id="{00000000-0008-0000-0D00-0000B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a:extLst>
            <a:ext uri="{FF2B5EF4-FFF2-40B4-BE49-F238E27FC236}">
              <a16:creationId xmlns:a16="http://schemas.microsoft.com/office/drawing/2014/main" id="{00000000-0008-0000-0D00-0000B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79" name="直線コネクタ 178">
          <a:extLst>
            <a:ext uri="{FF2B5EF4-FFF2-40B4-BE49-F238E27FC236}">
              <a16:creationId xmlns:a16="http://schemas.microsoft.com/office/drawing/2014/main" id="{00000000-0008-0000-0D00-0000B3000000}"/>
            </a:ext>
          </a:extLst>
        </xdr:cNvPr>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0" name="【橋りょう・トンネル】&#10;一人当たり有形固定資産（償却資産）額最小値テキスト">
          <a:extLst>
            <a:ext uri="{FF2B5EF4-FFF2-40B4-BE49-F238E27FC236}">
              <a16:creationId xmlns:a16="http://schemas.microsoft.com/office/drawing/2014/main" id="{00000000-0008-0000-0D00-0000B4000000}"/>
            </a:ext>
          </a:extLst>
        </xdr:cNvPr>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81" name="直線コネクタ 180">
          <a:extLst>
            <a:ext uri="{FF2B5EF4-FFF2-40B4-BE49-F238E27FC236}">
              <a16:creationId xmlns:a16="http://schemas.microsoft.com/office/drawing/2014/main" id="{00000000-0008-0000-0D00-0000B5000000}"/>
            </a:ext>
          </a:extLst>
        </xdr:cNvPr>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82" name="【橋りょう・トンネル】&#10;一人当たり有形固定資産（償却資産）額最大値テキスト">
          <a:extLst>
            <a:ext uri="{FF2B5EF4-FFF2-40B4-BE49-F238E27FC236}">
              <a16:creationId xmlns:a16="http://schemas.microsoft.com/office/drawing/2014/main" id="{00000000-0008-0000-0D00-0000B6000000}"/>
            </a:ext>
          </a:extLst>
        </xdr:cNvPr>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83" name="直線コネクタ 182">
          <a:extLst>
            <a:ext uri="{FF2B5EF4-FFF2-40B4-BE49-F238E27FC236}">
              <a16:creationId xmlns:a16="http://schemas.microsoft.com/office/drawing/2014/main" id="{00000000-0008-0000-0D00-0000B7000000}"/>
            </a:ext>
          </a:extLst>
        </xdr:cNvPr>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84" name="【橋りょう・トンネル】&#10;一人当たり有形固定資産（償却資産）額平均値テキスト">
          <a:extLst>
            <a:ext uri="{FF2B5EF4-FFF2-40B4-BE49-F238E27FC236}">
              <a16:creationId xmlns:a16="http://schemas.microsoft.com/office/drawing/2014/main" id="{00000000-0008-0000-0D00-0000B8000000}"/>
            </a:ext>
          </a:extLst>
        </xdr:cNvPr>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85" name="フローチャート : 判断 184">
          <a:extLst>
            <a:ext uri="{FF2B5EF4-FFF2-40B4-BE49-F238E27FC236}">
              <a16:creationId xmlns:a16="http://schemas.microsoft.com/office/drawing/2014/main" id="{00000000-0008-0000-0D00-0000B9000000}"/>
            </a:ext>
          </a:extLst>
        </xdr:cNvPr>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86" name="フローチャート : 判断 185">
          <a:extLst>
            <a:ext uri="{FF2B5EF4-FFF2-40B4-BE49-F238E27FC236}">
              <a16:creationId xmlns:a16="http://schemas.microsoft.com/office/drawing/2014/main" id="{00000000-0008-0000-0D00-0000BA000000}"/>
            </a:ext>
          </a:extLst>
        </xdr:cNvPr>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D00-0000B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D00-0000B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D00-0000B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D00-0000B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D00-0000B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97524</xdr:rowOff>
    </xdr:from>
    <xdr:to>
      <xdr:col>14</xdr:col>
      <xdr:colOff>79375</xdr:colOff>
      <xdr:row>59</xdr:row>
      <xdr:rowOff>27674</xdr:rowOff>
    </xdr:to>
    <xdr:sp macro="" textlink="">
      <xdr:nvSpPr>
        <xdr:cNvPr id="192" name="円/楕円 191">
          <a:extLst>
            <a:ext uri="{FF2B5EF4-FFF2-40B4-BE49-F238E27FC236}">
              <a16:creationId xmlns:a16="http://schemas.microsoft.com/office/drawing/2014/main" id="{00000000-0008-0000-0D00-0000C0000000}"/>
            </a:ext>
          </a:extLst>
        </xdr:cNvPr>
        <xdr:cNvSpPr/>
      </xdr:nvSpPr>
      <xdr:spPr>
        <a:xfrm>
          <a:off x="9588500" y="1004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141965</xdr:rowOff>
    </xdr:from>
    <xdr:ext cx="599010" cy="259045"/>
    <xdr:sp macro="" textlink="">
      <xdr:nvSpPr>
        <xdr:cNvPr id="193" name="n_1aveValue【橋りょう・トンネル】&#10;一人当たり有形固定資産（償却資産）額">
          <a:extLst>
            <a:ext uri="{FF2B5EF4-FFF2-40B4-BE49-F238E27FC236}">
              <a16:creationId xmlns:a16="http://schemas.microsoft.com/office/drawing/2014/main" id="{00000000-0008-0000-0D00-0000C1000000}"/>
            </a:ext>
          </a:extLst>
        </xdr:cNvPr>
        <xdr:cNvSpPr txBox="1"/>
      </xdr:nvSpPr>
      <xdr:spPr>
        <a:xfrm>
          <a:off x="9327094" y="104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44201</xdr:rowOff>
    </xdr:from>
    <xdr:ext cx="599010" cy="259045"/>
    <xdr:sp macro="" textlink="">
      <xdr:nvSpPr>
        <xdr:cNvPr id="194" name="n_1mainValue【橋りょう・トンネル】&#10;一人当たり有形固定資産（償却資産）額">
          <a:extLst>
            <a:ext uri="{FF2B5EF4-FFF2-40B4-BE49-F238E27FC236}">
              <a16:creationId xmlns:a16="http://schemas.microsoft.com/office/drawing/2014/main" id="{00000000-0008-0000-0D00-0000C2000000}"/>
            </a:ext>
          </a:extLst>
        </xdr:cNvPr>
        <xdr:cNvSpPr txBox="1"/>
      </xdr:nvSpPr>
      <xdr:spPr>
        <a:xfrm>
          <a:off x="9327094" y="9816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753,209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a:extLst>
            <a:ext uri="{FF2B5EF4-FFF2-40B4-BE49-F238E27FC236}">
              <a16:creationId xmlns:a16="http://schemas.microsoft.com/office/drawing/2014/main" id="{00000000-0008-0000-0D00-0000C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a:extLst>
            <a:ext uri="{FF2B5EF4-FFF2-40B4-BE49-F238E27FC236}">
              <a16:creationId xmlns:a16="http://schemas.microsoft.com/office/drawing/2014/main" id="{00000000-0008-0000-0D00-0000C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a:extLst>
            <a:ext uri="{FF2B5EF4-FFF2-40B4-BE49-F238E27FC236}">
              <a16:creationId xmlns:a16="http://schemas.microsoft.com/office/drawing/2014/main" id="{00000000-0008-0000-0D00-0000C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a:extLst>
            <a:ext uri="{FF2B5EF4-FFF2-40B4-BE49-F238E27FC236}">
              <a16:creationId xmlns:a16="http://schemas.microsoft.com/office/drawing/2014/main" id="{00000000-0008-0000-0D00-0000C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a:extLst>
            <a:ext uri="{FF2B5EF4-FFF2-40B4-BE49-F238E27FC236}">
              <a16:creationId xmlns:a16="http://schemas.microsoft.com/office/drawing/2014/main" id="{00000000-0008-0000-0D00-0000C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a:extLst>
            <a:ext uri="{FF2B5EF4-FFF2-40B4-BE49-F238E27FC236}">
              <a16:creationId xmlns:a16="http://schemas.microsoft.com/office/drawing/2014/main" id="{00000000-0008-0000-0D00-0000C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a:extLst>
            <a:ext uri="{FF2B5EF4-FFF2-40B4-BE49-F238E27FC236}">
              <a16:creationId xmlns:a16="http://schemas.microsoft.com/office/drawing/2014/main" id="{00000000-0008-0000-0D00-0000C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a:extLst>
            <a:ext uri="{FF2B5EF4-FFF2-40B4-BE49-F238E27FC236}">
              <a16:creationId xmlns:a16="http://schemas.microsoft.com/office/drawing/2014/main" id="{00000000-0008-0000-0D00-0000C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a:extLst>
            <a:ext uri="{FF2B5EF4-FFF2-40B4-BE49-F238E27FC236}">
              <a16:creationId xmlns:a16="http://schemas.microsoft.com/office/drawing/2014/main" id="{00000000-0008-0000-0D00-0000C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a:extLst>
            <a:ext uri="{FF2B5EF4-FFF2-40B4-BE49-F238E27FC236}">
              <a16:creationId xmlns:a16="http://schemas.microsoft.com/office/drawing/2014/main" id="{00000000-0008-0000-0D00-0000C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5" name="テキスト ボックス 204">
          <a:extLst>
            <a:ext uri="{FF2B5EF4-FFF2-40B4-BE49-F238E27FC236}">
              <a16:creationId xmlns:a16="http://schemas.microsoft.com/office/drawing/2014/main" id="{00000000-0008-0000-0D00-0000C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6" name="直線コネクタ 205">
          <a:extLst>
            <a:ext uri="{FF2B5EF4-FFF2-40B4-BE49-F238E27FC236}">
              <a16:creationId xmlns:a16="http://schemas.microsoft.com/office/drawing/2014/main" id="{00000000-0008-0000-0D00-0000C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7" name="テキスト ボックス 206">
          <a:extLst>
            <a:ext uri="{FF2B5EF4-FFF2-40B4-BE49-F238E27FC236}">
              <a16:creationId xmlns:a16="http://schemas.microsoft.com/office/drawing/2014/main" id="{00000000-0008-0000-0D00-0000C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8" name="直線コネクタ 207">
          <a:extLst>
            <a:ext uri="{FF2B5EF4-FFF2-40B4-BE49-F238E27FC236}">
              <a16:creationId xmlns:a16="http://schemas.microsoft.com/office/drawing/2014/main" id="{00000000-0008-0000-0D00-0000D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9" name="テキスト ボックス 208">
          <a:extLst>
            <a:ext uri="{FF2B5EF4-FFF2-40B4-BE49-F238E27FC236}">
              <a16:creationId xmlns:a16="http://schemas.microsoft.com/office/drawing/2014/main" id="{00000000-0008-0000-0D00-0000D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0" name="直線コネクタ 209">
          <a:extLst>
            <a:ext uri="{FF2B5EF4-FFF2-40B4-BE49-F238E27FC236}">
              <a16:creationId xmlns:a16="http://schemas.microsoft.com/office/drawing/2014/main" id="{00000000-0008-0000-0D00-0000D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1" name="テキスト ボックス 210">
          <a:extLst>
            <a:ext uri="{FF2B5EF4-FFF2-40B4-BE49-F238E27FC236}">
              <a16:creationId xmlns:a16="http://schemas.microsoft.com/office/drawing/2014/main" id="{00000000-0008-0000-0D00-0000D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2" name="直線コネクタ 211">
          <a:extLst>
            <a:ext uri="{FF2B5EF4-FFF2-40B4-BE49-F238E27FC236}">
              <a16:creationId xmlns:a16="http://schemas.microsoft.com/office/drawing/2014/main" id="{00000000-0008-0000-0D00-0000D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3" name="テキスト ボックス 212">
          <a:extLst>
            <a:ext uri="{FF2B5EF4-FFF2-40B4-BE49-F238E27FC236}">
              <a16:creationId xmlns:a16="http://schemas.microsoft.com/office/drawing/2014/main" id="{00000000-0008-0000-0D00-0000D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4" name="直線コネクタ 213">
          <a:extLst>
            <a:ext uri="{FF2B5EF4-FFF2-40B4-BE49-F238E27FC236}">
              <a16:creationId xmlns:a16="http://schemas.microsoft.com/office/drawing/2014/main" id="{00000000-0008-0000-0D00-0000D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5" name="テキスト ボックス 214">
          <a:extLst>
            <a:ext uri="{FF2B5EF4-FFF2-40B4-BE49-F238E27FC236}">
              <a16:creationId xmlns:a16="http://schemas.microsoft.com/office/drawing/2014/main" id="{00000000-0008-0000-0D00-0000D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a:extLst>
            <a:ext uri="{FF2B5EF4-FFF2-40B4-BE49-F238E27FC236}">
              <a16:creationId xmlns:a16="http://schemas.microsoft.com/office/drawing/2014/main" id="{00000000-0008-0000-0D00-0000D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a:extLst>
            <a:ext uri="{FF2B5EF4-FFF2-40B4-BE49-F238E27FC236}">
              <a16:creationId xmlns:a16="http://schemas.microsoft.com/office/drawing/2014/main" id="{00000000-0008-0000-0D00-0000D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a:extLst>
            <a:ext uri="{FF2B5EF4-FFF2-40B4-BE49-F238E27FC236}">
              <a16:creationId xmlns:a16="http://schemas.microsoft.com/office/drawing/2014/main" id="{00000000-0008-0000-0D00-0000D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19" name="直線コネクタ 218">
          <a:extLst>
            <a:ext uri="{FF2B5EF4-FFF2-40B4-BE49-F238E27FC236}">
              <a16:creationId xmlns:a16="http://schemas.microsoft.com/office/drawing/2014/main" id="{00000000-0008-0000-0D00-0000DB000000}"/>
            </a:ext>
          </a:extLst>
        </xdr:cNvPr>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20" name="【公営住宅】&#10;有形固定資産減価償却率最小値テキスト">
          <a:extLst>
            <a:ext uri="{FF2B5EF4-FFF2-40B4-BE49-F238E27FC236}">
              <a16:creationId xmlns:a16="http://schemas.microsoft.com/office/drawing/2014/main" id="{00000000-0008-0000-0D00-0000DC000000}"/>
            </a:ext>
          </a:extLst>
        </xdr:cNvPr>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21" name="直線コネクタ 220">
          <a:extLst>
            <a:ext uri="{FF2B5EF4-FFF2-40B4-BE49-F238E27FC236}">
              <a16:creationId xmlns:a16="http://schemas.microsoft.com/office/drawing/2014/main" id="{00000000-0008-0000-0D00-0000DD000000}"/>
            </a:ext>
          </a:extLst>
        </xdr:cNvPr>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2" name="【公営住宅】&#10;有形固定資産減価償却率最大値テキスト">
          <a:extLst>
            <a:ext uri="{FF2B5EF4-FFF2-40B4-BE49-F238E27FC236}">
              <a16:creationId xmlns:a16="http://schemas.microsoft.com/office/drawing/2014/main" id="{00000000-0008-0000-0D00-0000DE000000}"/>
            </a:ext>
          </a:extLst>
        </xdr:cNvPr>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3" name="直線コネクタ 222">
          <a:extLst>
            <a:ext uri="{FF2B5EF4-FFF2-40B4-BE49-F238E27FC236}">
              <a16:creationId xmlns:a16="http://schemas.microsoft.com/office/drawing/2014/main" id="{00000000-0008-0000-0D00-0000DF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24" name="【公営住宅】&#10;有形固定資産減価償却率平均値テキスト">
          <a:extLst>
            <a:ext uri="{FF2B5EF4-FFF2-40B4-BE49-F238E27FC236}">
              <a16:creationId xmlns:a16="http://schemas.microsoft.com/office/drawing/2014/main" id="{00000000-0008-0000-0D00-0000E0000000}"/>
            </a:ext>
          </a:extLst>
        </xdr:cNvPr>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25" name="フローチャート : 判断 224">
          <a:extLst>
            <a:ext uri="{FF2B5EF4-FFF2-40B4-BE49-F238E27FC236}">
              <a16:creationId xmlns:a16="http://schemas.microsoft.com/office/drawing/2014/main" id="{00000000-0008-0000-0D00-0000E1000000}"/>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26" name="フローチャート : 判断 225">
          <a:extLst>
            <a:ext uri="{FF2B5EF4-FFF2-40B4-BE49-F238E27FC236}">
              <a16:creationId xmlns:a16="http://schemas.microsoft.com/office/drawing/2014/main" id="{00000000-0008-0000-0D00-0000E2000000}"/>
            </a:ext>
          </a:extLst>
        </xdr:cNvPr>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D00-0000E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D00-0000E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D00-0000E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D00-0000E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D00-0000E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154939</xdr:rowOff>
    </xdr:from>
    <xdr:to>
      <xdr:col>5</xdr:col>
      <xdr:colOff>409575</xdr:colOff>
      <xdr:row>82</xdr:row>
      <xdr:rowOff>85089</xdr:rowOff>
    </xdr:to>
    <xdr:sp macro="" textlink="">
      <xdr:nvSpPr>
        <xdr:cNvPr id="232" name="円/楕円 231">
          <a:extLst>
            <a:ext uri="{FF2B5EF4-FFF2-40B4-BE49-F238E27FC236}">
              <a16:creationId xmlns:a16="http://schemas.microsoft.com/office/drawing/2014/main" id="{00000000-0008-0000-0D00-0000E8000000}"/>
            </a:ext>
          </a:extLst>
        </xdr:cNvPr>
        <xdr:cNvSpPr/>
      </xdr:nvSpPr>
      <xdr:spPr>
        <a:xfrm>
          <a:off x="3746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116222</xdr:rowOff>
    </xdr:from>
    <xdr:ext cx="405111" cy="259045"/>
    <xdr:sp macro="" textlink="">
      <xdr:nvSpPr>
        <xdr:cNvPr id="233" name="n_1aveValue【公営住宅】&#10;有形固定資産減価償却率">
          <a:extLst>
            <a:ext uri="{FF2B5EF4-FFF2-40B4-BE49-F238E27FC236}">
              <a16:creationId xmlns:a16="http://schemas.microsoft.com/office/drawing/2014/main" id="{00000000-0008-0000-0D00-0000E9000000}"/>
            </a:ext>
          </a:extLst>
        </xdr:cNvPr>
        <xdr:cNvSpPr txBox="1"/>
      </xdr:nvSpPr>
      <xdr:spPr>
        <a:xfrm>
          <a:off x="3582043"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101616</xdr:rowOff>
    </xdr:from>
    <xdr:ext cx="405111" cy="259045"/>
    <xdr:sp macro="" textlink="">
      <xdr:nvSpPr>
        <xdr:cNvPr id="234" name="n_1mainValue【公営住宅】&#10;有形固定資産減価償却率">
          <a:extLst>
            <a:ext uri="{FF2B5EF4-FFF2-40B4-BE49-F238E27FC236}">
              <a16:creationId xmlns:a16="http://schemas.microsoft.com/office/drawing/2014/main" id="{00000000-0008-0000-0D00-0000EA000000}"/>
            </a:ext>
          </a:extLst>
        </xdr:cNvPr>
        <xdr:cNvSpPr txBox="1"/>
      </xdr:nvSpPr>
      <xdr:spPr>
        <a:xfrm>
          <a:off x="3582043"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a:extLst>
            <a:ext uri="{FF2B5EF4-FFF2-40B4-BE49-F238E27FC236}">
              <a16:creationId xmlns:a16="http://schemas.microsoft.com/office/drawing/2014/main" id="{00000000-0008-0000-0D00-0000E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a:extLst>
            <a:ext uri="{FF2B5EF4-FFF2-40B4-BE49-F238E27FC236}">
              <a16:creationId xmlns:a16="http://schemas.microsoft.com/office/drawing/2014/main" id="{00000000-0008-0000-0D00-0000E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a:extLst>
            <a:ext uri="{FF2B5EF4-FFF2-40B4-BE49-F238E27FC236}">
              <a16:creationId xmlns:a16="http://schemas.microsoft.com/office/drawing/2014/main" id="{00000000-0008-0000-0D00-0000E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a:extLst>
            <a:ext uri="{FF2B5EF4-FFF2-40B4-BE49-F238E27FC236}">
              <a16:creationId xmlns:a16="http://schemas.microsoft.com/office/drawing/2014/main" id="{00000000-0008-0000-0D00-0000E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a:extLst>
            <a:ext uri="{FF2B5EF4-FFF2-40B4-BE49-F238E27FC236}">
              <a16:creationId xmlns:a16="http://schemas.microsoft.com/office/drawing/2014/main" id="{00000000-0008-0000-0D00-0000E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a:extLst>
            <a:ext uri="{FF2B5EF4-FFF2-40B4-BE49-F238E27FC236}">
              <a16:creationId xmlns:a16="http://schemas.microsoft.com/office/drawing/2014/main" id="{00000000-0008-0000-0D00-0000F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a:extLst>
            <a:ext uri="{FF2B5EF4-FFF2-40B4-BE49-F238E27FC236}">
              <a16:creationId xmlns:a16="http://schemas.microsoft.com/office/drawing/2014/main" id="{00000000-0008-0000-0D00-0000F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a:extLst>
            <a:ext uri="{FF2B5EF4-FFF2-40B4-BE49-F238E27FC236}">
              <a16:creationId xmlns:a16="http://schemas.microsoft.com/office/drawing/2014/main" id="{00000000-0008-0000-0D00-0000F2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a:extLst>
            <a:ext uri="{FF2B5EF4-FFF2-40B4-BE49-F238E27FC236}">
              <a16:creationId xmlns:a16="http://schemas.microsoft.com/office/drawing/2014/main" id="{00000000-0008-0000-0D00-0000F3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a:extLst>
            <a:ext uri="{FF2B5EF4-FFF2-40B4-BE49-F238E27FC236}">
              <a16:creationId xmlns:a16="http://schemas.microsoft.com/office/drawing/2014/main" id="{00000000-0008-0000-0D00-0000F4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5" name="直線コネクタ 244">
          <a:extLst>
            <a:ext uri="{FF2B5EF4-FFF2-40B4-BE49-F238E27FC236}">
              <a16:creationId xmlns:a16="http://schemas.microsoft.com/office/drawing/2014/main" id="{00000000-0008-0000-0D00-0000F5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6" name="テキスト ボックス 245">
          <a:extLst>
            <a:ext uri="{FF2B5EF4-FFF2-40B4-BE49-F238E27FC236}">
              <a16:creationId xmlns:a16="http://schemas.microsoft.com/office/drawing/2014/main" id="{00000000-0008-0000-0D00-0000F6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7" name="直線コネクタ 246">
          <a:extLst>
            <a:ext uri="{FF2B5EF4-FFF2-40B4-BE49-F238E27FC236}">
              <a16:creationId xmlns:a16="http://schemas.microsoft.com/office/drawing/2014/main" id="{00000000-0008-0000-0D00-0000F7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8" name="テキスト ボックス 247">
          <a:extLst>
            <a:ext uri="{FF2B5EF4-FFF2-40B4-BE49-F238E27FC236}">
              <a16:creationId xmlns:a16="http://schemas.microsoft.com/office/drawing/2014/main" id="{00000000-0008-0000-0D00-0000F8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9" name="直線コネクタ 248">
          <a:extLst>
            <a:ext uri="{FF2B5EF4-FFF2-40B4-BE49-F238E27FC236}">
              <a16:creationId xmlns:a16="http://schemas.microsoft.com/office/drawing/2014/main" id="{00000000-0008-0000-0D00-0000F9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0" name="テキスト ボックス 249">
          <a:extLst>
            <a:ext uri="{FF2B5EF4-FFF2-40B4-BE49-F238E27FC236}">
              <a16:creationId xmlns:a16="http://schemas.microsoft.com/office/drawing/2014/main" id="{00000000-0008-0000-0D00-0000FA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1" name="直線コネクタ 250">
          <a:extLst>
            <a:ext uri="{FF2B5EF4-FFF2-40B4-BE49-F238E27FC236}">
              <a16:creationId xmlns:a16="http://schemas.microsoft.com/office/drawing/2014/main" id="{00000000-0008-0000-0D00-0000FB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2" name="テキスト ボックス 251">
          <a:extLst>
            <a:ext uri="{FF2B5EF4-FFF2-40B4-BE49-F238E27FC236}">
              <a16:creationId xmlns:a16="http://schemas.microsoft.com/office/drawing/2014/main" id="{00000000-0008-0000-0D00-0000FC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3" name="直線コネクタ 252">
          <a:extLst>
            <a:ext uri="{FF2B5EF4-FFF2-40B4-BE49-F238E27FC236}">
              <a16:creationId xmlns:a16="http://schemas.microsoft.com/office/drawing/2014/main" id="{00000000-0008-0000-0D00-0000FD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4" name="テキスト ボックス 253">
          <a:extLst>
            <a:ext uri="{FF2B5EF4-FFF2-40B4-BE49-F238E27FC236}">
              <a16:creationId xmlns:a16="http://schemas.microsoft.com/office/drawing/2014/main" id="{00000000-0008-0000-0D00-0000FE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a:extLst>
            <a:ext uri="{FF2B5EF4-FFF2-40B4-BE49-F238E27FC236}">
              <a16:creationId xmlns:a16="http://schemas.microsoft.com/office/drawing/2014/main" id="{00000000-0008-0000-0D00-0000F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a:extLst>
            <a:ext uri="{FF2B5EF4-FFF2-40B4-BE49-F238E27FC236}">
              <a16:creationId xmlns:a16="http://schemas.microsoft.com/office/drawing/2014/main" id="{00000000-0008-0000-0D00-00000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a:extLst>
            <a:ext uri="{FF2B5EF4-FFF2-40B4-BE49-F238E27FC236}">
              <a16:creationId xmlns:a16="http://schemas.microsoft.com/office/drawing/2014/main" id="{00000000-0008-0000-0D00-00000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58" name="直線コネクタ 257">
          <a:extLst>
            <a:ext uri="{FF2B5EF4-FFF2-40B4-BE49-F238E27FC236}">
              <a16:creationId xmlns:a16="http://schemas.microsoft.com/office/drawing/2014/main" id="{00000000-0008-0000-0D00-000002010000}"/>
            </a:ext>
          </a:extLst>
        </xdr:cNvPr>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59" name="【公営住宅】&#10;一人当たり面積最小値テキスト">
          <a:extLst>
            <a:ext uri="{FF2B5EF4-FFF2-40B4-BE49-F238E27FC236}">
              <a16:creationId xmlns:a16="http://schemas.microsoft.com/office/drawing/2014/main" id="{00000000-0008-0000-0D00-000003010000}"/>
            </a:ext>
          </a:extLst>
        </xdr:cNvPr>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60" name="直線コネクタ 259">
          <a:extLst>
            <a:ext uri="{FF2B5EF4-FFF2-40B4-BE49-F238E27FC236}">
              <a16:creationId xmlns:a16="http://schemas.microsoft.com/office/drawing/2014/main" id="{00000000-0008-0000-0D00-000004010000}"/>
            </a:ext>
          </a:extLst>
        </xdr:cNvPr>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61" name="【公営住宅】&#10;一人当たり面積最大値テキスト">
          <a:extLst>
            <a:ext uri="{FF2B5EF4-FFF2-40B4-BE49-F238E27FC236}">
              <a16:creationId xmlns:a16="http://schemas.microsoft.com/office/drawing/2014/main" id="{00000000-0008-0000-0D00-000005010000}"/>
            </a:ext>
          </a:extLst>
        </xdr:cNvPr>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62" name="直線コネクタ 261">
          <a:extLst>
            <a:ext uri="{FF2B5EF4-FFF2-40B4-BE49-F238E27FC236}">
              <a16:creationId xmlns:a16="http://schemas.microsoft.com/office/drawing/2014/main" id="{00000000-0008-0000-0D00-000006010000}"/>
            </a:ext>
          </a:extLst>
        </xdr:cNvPr>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63" name="【公営住宅】&#10;一人当たり面積平均値テキスト">
          <a:extLst>
            <a:ext uri="{FF2B5EF4-FFF2-40B4-BE49-F238E27FC236}">
              <a16:creationId xmlns:a16="http://schemas.microsoft.com/office/drawing/2014/main" id="{00000000-0008-0000-0D00-000007010000}"/>
            </a:ext>
          </a:extLst>
        </xdr:cNvPr>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64" name="フローチャート : 判断 263">
          <a:extLst>
            <a:ext uri="{FF2B5EF4-FFF2-40B4-BE49-F238E27FC236}">
              <a16:creationId xmlns:a16="http://schemas.microsoft.com/office/drawing/2014/main" id="{00000000-0008-0000-0D00-000008010000}"/>
            </a:ext>
          </a:extLst>
        </xdr:cNvPr>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65" name="フローチャート : 判断 264">
          <a:extLst>
            <a:ext uri="{FF2B5EF4-FFF2-40B4-BE49-F238E27FC236}">
              <a16:creationId xmlns:a16="http://schemas.microsoft.com/office/drawing/2014/main" id="{00000000-0008-0000-0D00-000009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D00-00000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D00-00000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D00-00000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D00-00000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D00-00000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47117</xdr:rowOff>
    </xdr:from>
    <xdr:to>
      <xdr:col>14</xdr:col>
      <xdr:colOff>79375</xdr:colOff>
      <xdr:row>83</xdr:row>
      <xdr:rowOff>148717</xdr:rowOff>
    </xdr:to>
    <xdr:sp macro="" textlink="">
      <xdr:nvSpPr>
        <xdr:cNvPr id="271" name="円/楕円 270">
          <a:extLst>
            <a:ext uri="{FF2B5EF4-FFF2-40B4-BE49-F238E27FC236}">
              <a16:creationId xmlns:a16="http://schemas.microsoft.com/office/drawing/2014/main" id="{00000000-0008-0000-0D00-00000F010000}"/>
            </a:ext>
          </a:extLst>
        </xdr:cNvPr>
        <xdr:cNvSpPr/>
      </xdr:nvSpPr>
      <xdr:spPr>
        <a:xfrm>
          <a:off x="9588500" y="142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148607</xdr:rowOff>
    </xdr:from>
    <xdr:ext cx="469744" cy="259045"/>
    <xdr:sp macro="" textlink="">
      <xdr:nvSpPr>
        <xdr:cNvPr id="272" name="n_1aveValue【公営住宅】&#10;一人当たり面積">
          <a:extLst>
            <a:ext uri="{FF2B5EF4-FFF2-40B4-BE49-F238E27FC236}">
              <a16:creationId xmlns:a16="http://schemas.microsoft.com/office/drawing/2014/main" id="{00000000-0008-0000-0D00-000010010000}"/>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165244</xdr:rowOff>
    </xdr:from>
    <xdr:ext cx="469744" cy="259045"/>
    <xdr:sp macro="" textlink="">
      <xdr:nvSpPr>
        <xdr:cNvPr id="273" name="n_1mainValue【公営住宅】&#10;一人当たり面積">
          <a:extLst>
            <a:ext uri="{FF2B5EF4-FFF2-40B4-BE49-F238E27FC236}">
              <a16:creationId xmlns:a16="http://schemas.microsoft.com/office/drawing/2014/main" id="{00000000-0008-0000-0D00-000011010000}"/>
            </a:ext>
          </a:extLst>
        </xdr:cNvPr>
        <xdr:cNvSpPr txBox="1"/>
      </xdr:nvSpPr>
      <xdr:spPr>
        <a:xfrm>
          <a:off x="9391727" y="140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a:extLst>
            <a:ext uri="{FF2B5EF4-FFF2-40B4-BE49-F238E27FC236}">
              <a16:creationId xmlns:a16="http://schemas.microsoft.com/office/drawing/2014/main" id="{00000000-0008-0000-0D00-00001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a:extLst>
            <a:ext uri="{FF2B5EF4-FFF2-40B4-BE49-F238E27FC236}">
              <a16:creationId xmlns:a16="http://schemas.microsoft.com/office/drawing/2014/main" id="{00000000-0008-0000-0D00-00001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a:extLst>
            <a:ext uri="{FF2B5EF4-FFF2-40B4-BE49-F238E27FC236}">
              <a16:creationId xmlns:a16="http://schemas.microsoft.com/office/drawing/2014/main" id="{00000000-0008-0000-0D00-00001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a:extLst>
            <a:ext uri="{FF2B5EF4-FFF2-40B4-BE49-F238E27FC236}">
              <a16:creationId xmlns:a16="http://schemas.microsoft.com/office/drawing/2014/main" id="{00000000-0008-0000-0D00-00001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a:extLst>
            <a:ext uri="{FF2B5EF4-FFF2-40B4-BE49-F238E27FC236}">
              <a16:creationId xmlns:a16="http://schemas.microsoft.com/office/drawing/2014/main" id="{00000000-0008-0000-0D00-00001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a:extLst>
            <a:ext uri="{FF2B5EF4-FFF2-40B4-BE49-F238E27FC236}">
              <a16:creationId xmlns:a16="http://schemas.microsoft.com/office/drawing/2014/main" id="{00000000-0008-0000-0D00-00001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a:extLst>
            <a:ext uri="{FF2B5EF4-FFF2-40B4-BE49-F238E27FC236}">
              <a16:creationId xmlns:a16="http://schemas.microsoft.com/office/drawing/2014/main" id="{00000000-0008-0000-0D00-00001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a:extLst>
            <a:ext uri="{FF2B5EF4-FFF2-40B4-BE49-F238E27FC236}">
              <a16:creationId xmlns:a16="http://schemas.microsoft.com/office/drawing/2014/main" id="{00000000-0008-0000-0D00-00001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a:extLst>
            <a:ext uri="{FF2B5EF4-FFF2-40B4-BE49-F238E27FC236}">
              <a16:creationId xmlns:a16="http://schemas.microsoft.com/office/drawing/2014/main" id="{00000000-0008-0000-0D00-00001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a:extLst>
            <a:ext uri="{FF2B5EF4-FFF2-40B4-BE49-F238E27FC236}">
              <a16:creationId xmlns:a16="http://schemas.microsoft.com/office/drawing/2014/main" id="{00000000-0008-0000-0D00-00001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a:extLst>
            <a:ext uri="{FF2B5EF4-FFF2-40B4-BE49-F238E27FC236}">
              <a16:creationId xmlns:a16="http://schemas.microsoft.com/office/drawing/2014/main" id="{00000000-0008-0000-0D00-00001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a:extLst>
            <a:ext uri="{FF2B5EF4-FFF2-40B4-BE49-F238E27FC236}">
              <a16:creationId xmlns:a16="http://schemas.microsoft.com/office/drawing/2014/main" id="{00000000-0008-0000-0D00-00001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a:extLst>
            <a:ext uri="{FF2B5EF4-FFF2-40B4-BE49-F238E27FC236}">
              <a16:creationId xmlns:a16="http://schemas.microsoft.com/office/drawing/2014/main" id="{00000000-0008-0000-0D00-00001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a:extLst>
            <a:ext uri="{FF2B5EF4-FFF2-40B4-BE49-F238E27FC236}">
              <a16:creationId xmlns:a16="http://schemas.microsoft.com/office/drawing/2014/main" id="{00000000-0008-0000-0D00-00001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a:extLst>
            <a:ext uri="{FF2B5EF4-FFF2-40B4-BE49-F238E27FC236}">
              <a16:creationId xmlns:a16="http://schemas.microsoft.com/office/drawing/2014/main" id="{00000000-0008-0000-0D00-00002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a:extLst>
            <a:ext uri="{FF2B5EF4-FFF2-40B4-BE49-F238E27FC236}">
              <a16:creationId xmlns:a16="http://schemas.microsoft.com/office/drawing/2014/main" id="{00000000-0008-0000-0D00-00002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a:extLst>
            <a:ext uri="{FF2B5EF4-FFF2-40B4-BE49-F238E27FC236}">
              <a16:creationId xmlns:a16="http://schemas.microsoft.com/office/drawing/2014/main" id="{00000000-0008-0000-0D00-00002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a:extLst>
            <a:ext uri="{FF2B5EF4-FFF2-40B4-BE49-F238E27FC236}">
              <a16:creationId xmlns:a16="http://schemas.microsoft.com/office/drawing/2014/main" id="{00000000-0008-0000-0D00-00002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a:extLst>
            <a:ext uri="{FF2B5EF4-FFF2-40B4-BE49-F238E27FC236}">
              <a16:creationId xmlns:a16="http://schemas.microsoft.com/office/drawing/2014/main" id="{00000000-0008-0000-0D00-00002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a:extLst>
            <a:ext uri="{FF2B5EF4-FFF2-40B4-BE49-F238E27FC236}">
              <a16:creationId xmlns:a16="http://schemas.microsoft.com/office/drawing/2014/main" id="{00000000-0008-0000-0D00-00002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a:extLst>
            <a:ext uri="{FF2B5EF4-FFF2-40B4-BE49-F238E27FC236}">
              <a16:creationId xmlns:a16="http://schemas.microsoft.com/office/drawing/2014/main" id="{00000000-0008-0000-0D00-00002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a:extLst>
            <a:ext uri="{FF2B5EF4-FFF2-40B4-BE49-F238E27FC236}">
              <a16:creationId xmlns:a16="http://schemas.microsoft.com/office/drawing/2014/main" id="{00000000-0008-0000-0D00-00002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a:extLst>
            <a:ext uri="{FF2B5EF4-FFF2-40B4-BE49-F238E27FC236}">
              <a16:creationId xmlns:a16="http://schemas.microsoft.com/office/drawing/2014/main" id="{00000000-0008-0000-0D00-00002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a:extLst>
            <a:ext uri="{FF2B5EF4-FFF2-40B4-BE49-F238E27FC236}">
              <a16:creationId xmlns:a16="http://schemas.microsoft.com/office/drawing/2014/main" id="{00000000-0008-0000-0D00-000029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8" name="正方形/長方形 297">
          <a:extLst>
            <a:ext uri="{FF2B5EF4-FFF2-40B4-BE49-F238E27FC236}">
              <a16:creationId xmlns:a16="http://schemas.microsoft.com/office/drawing/2014/main" id="{00000000-0008-0000-0D00-00002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9" name="正方形/長方形 298">
          <a:extLst>
            <a:ext uri="{FF2B5EF4-FFF2-40B4-BE49-F238E27FC236}">
              <a16:creationId xmlns:a16="http://schemas.microsoft.com/office/drawing/2014/main" id="{00000000-0008-0000-0D00-00002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0" name="正方形/長方形 299">
          <a:extLst>
            <a:ext uri="{FF2B5EF4-FFF2-40B4-BE49-F238E27FC236}">
              <a16:creationId xmlns:a16="http://schemas.microsoft.com/office/drawing/2014/main" id="{00000000-0008-0000-0D00-00002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1" name="正方形/長方形 300">
          <a:extLst>
            <a:ext uri="{FF2B5EF4-FFF2-40B4-BE49-F238E27FC236}">
              <a16:creationId xmlns:a16="http://schemas.microsoft.com/office/drawing/2014/main" id="{00000000-0008-0000-0D00-00002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2" name="正方形/長方形 301">
          <a:extLst>
            <a:ext uri="{FF2B5EF4-FFF2-40B4-BE49-F238E27FC236}">
              <a16:creationId xmlns:a16="http://schemas.microsoft.com/office/drawing/2014/main" id="{00000000-0008-0000-0D00-00002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3" name="正方形/長方形 302">
          <a:extLst>
            <a:ext uri="{FF2B5EF4-FFF2-40B4-BE49-F238E27FC236}">
              <a16:creationId xmlns:a16="http://schemas.microsoft.com/office/drawing/2014/main" id="{00000000-0008-0000-0D00-00002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4" name="正方形/長方形 303">
          <a:extLst>
            <a:ext uri="{FF2B5EF4-FFF2-40B4-BE49-F238E27FC236}">
              <a16:creationId xmlns:a16="http://schemas.microsoft.com/office/drawing/2014/main" id="{00000000-0008-0000-0D00-00003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5" name="正方形/長方形 304">
          <a:extLst>
            <a:ext uri="{FF2B5EF4-FFF2-40B4-BE49-F238E27FC236}">
              <a16:creationId xmlns:a16="http://schemas.microsoft.com/office/drawing/2014/main" id="{00000000-0008-0000-0D00-000031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6" name="正方形/長方形 305">
          <a:extLst>
            <a:ext uri="{FF2B5EF4-FFF2-40B4-BE49-F238E27FC236}">
              <a16:creationId xmlns:a16="http://schemas.microsoft.com/office/drawing/2014/main" id="{00000000-0008-0000-0D00-00003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7" name="正方形/長方形 306">
          <a:extLst>
            <a:ext uri="{FF2B5EF4-FFF2-40B4-BE49-F238E27FC236}">
              <a16:creationId xmlns:a16="http://schemas.microsoft.com/office/drawing/2014/main" id="{00000000-0008-0000-0D00-00003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8" name="正方形/長方形 307">
          <a:extLst>
            <a:ext uri="{FF2B5EF4-FFF2-40B4-BE49-F238E27FC236}">
              <a16:creationId xmlns:a16="http://schemas.microsoft.com/office/drawing/2014/main" id="{00000000-0008-0000-0D00-00003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9" name="正方形/長方形 308">
          <a:extLst>
            <a:ext uri="{FF2B5EF4-FFF2-40B4-BE49-F238E27FC236}">
              <a16:creationId xmlns:a16="http://schemas.microsoft.com/office/drawing/2014/main" id="{00000000-0008-0000-0D00-00003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0" name="正方形/長方形 309">
          <a:extLst>
            <a:ext uri="{FF2B5EF4-FFF2-40B4-BE49-F238E27FC236}">
              <a16:creationId xmlns:a16="http://schemas.microsoft.com/office/drawing/2014/main" id="{00000000-0008-0000-0D00-00003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1" name="正方形/長方形 310">
          <a:extLst>
            <a:ext uri="{FF2B5EF4-FFF2-40B4-BE49-F238E27FC236}">
              <a16:creationId xmlns:a16="http://schemas.microsoft.com/office/drawing/2014/main" id="{00000000-0008-0000-0D00-00003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2" name="正方形/長方形 311">
          <a:extLst>
            <a:ext uri="{FF2B5EF4-FFF2-40B4-BE49-F238E27FC236}">
              <a16:creationId xmlns:a16="http://schemas.microsoft.com/office/drawing/2014/main" id="{00000000-0008-0000-0D00-00003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3" name="正方形/長方形 312">
          <a:extLst>
            <a:ext uri="{FF2B5EF4-FFF2-40B4-BE49-F238E27FC236}">
              <a16:creationId xmlns:a16="http://schemas.microsoft.com/office/drawing/2014/main" id="{00000000-0008-0000-0D00-00003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4" name="テキスト ボックス 313">
          <a:extLst>
            <a:ext uri="{FF2B5EF4-FFF2-40B4-BE49-F238E27FC236}">
              <a16:creationId xmlns:a16="http://schemas.microsoft.com/office/drawing/2014/main" id="{00000000-0008-0000-0D00-00003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5" name="直線コネクタ 314">
          <a:extLst>
            <a:ext uri="{FF2B5EF4-FFF2-40B4-BE49-F238E27FC236}">
              <a16:creationId xmlns:a16="http://schemas.microsoft.com/office/drawing/2014/main" id="{00000000-0008-0000-0D00-00003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6" name="テキスト ボックス 315">
          <a:extLst>
            <a:ext uri="{FF2B5EF4-FFF2-40B4-BE49-F238E27FC236}">
              <a16:creationId xmlns:a16="http://schemas.microsoft.com/office/drawing/2014/main" id="{00000000-0008-0000-0D00-00003C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17" name="直線コネクタ 316">
          <a:extLst>
            <a:ext uri="{FF2B5EF4-FFF2-40B4-BE49-F238E27FC236}">
              <a16:creationId xmlns:a16="http://schemas.microsoft.com/office/drawing/2014/main" id="{00000000-0008-0000-0D00-00003D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18" name="テキスト ボックス 317">
          <a:extLst>
            <a:ext uri="{FF2B5EF4-FFF2-40B4-BE49-F238E27FC236}">
              <a16:creationId xmlns:a16="http://schemas.microsoft.com/office/drawing/2014/main" id="{00000000-0008-0000-0D00-00003E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9" name="直線コネクタ 318">
          <a:extLst>
            <a:ext uri="{FF2B5EF4-FFF2-40B4-BE49-F238E27FC236}">
              <a16:creationId xmlns:a16="http://schemas.microsoft.com/office/drawing/2014/main" id="{00000000-0008-0000-0D00-00003F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20" name="テキスト ボックス 319">
          <a:extLst>
            <a:ext uri="{FF2B5EF4-FFF2-40B4-BE49-F238E27FC236}">
              <a16:creationId xmlns:a16="http://schemas.microsoft.com/office/drawing/2014/main" id="{00000000-0008-0000-0D00-000040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21" name="直線コネクタ 320">
          <a:extLst>
            <a:ext uri="{FF2B5EF4-FFF2-40B4-BE49-F238E27FC236}">
              <a16:creationId xmlns:a16="http://schemas.microsoft.com/office/drawing/2014/main" id="{00000000-0008-0000-0D00-000041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22" name="テキスト ボックス 321">
          <a:extLst>
            <a:ext uri="{FF2B5EF4-FFF2-40B4-BE49-F238E27FC236}">
              <a16:creationId xmlns:a16="http://schemas.microsoft.com/office/drawing/2014/main" id="{00000000-0008-0000-0D00-000042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23" name="直線コネクタ 322">
          <a:extLst>
            <a:ext uri="{FF2B5EF4-FFF2-40B4-BE49-F238E27FC236}">
              <a16:creationId xmlns:a16="http://schemas.microsoft.com/office/drawing/2014/main" id="{00000000-0008-0000-0D00-000043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24" name="テキスト ボックス 323">
          <a:extLst>
            <a:ext uri="{FF2B5EF4-FFF2-40B4-BE49-F238E27FC236}">
              <a16:creationId xmlns:a16="http://schemas.microsoft.com/office/drawing/2014/main" id="{00000000-0008-0000-0D00-000044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5" name="直線コネクタ 324">
          <a:extLst>
            <a:ext uri="{FF2B5EF4-FFF2-40B4-BE49-F238E27FC236}">
              <a16:creationId xmlns:a16="http://schemas.microsoft.com/office/drawing/2014/main" id="{00000000-0008-0000-0D00-00004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6" name="テキスト ボックス 325">
          <a:extLst>
            <a:ext uri="{FF2B5EF4-FFF2-40B4-BE49-F238E27FC236}">
              <a16:creationId xmlns:a16="http://schemas.microsoft.com/office/drawing/2014/main" id="{00000000-0008-0000-0D00-00004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7" name="【学校施設】&#10;有形固定資産減価償却率グラフ枠">
          <a:extLst>
            <a:ext uri="{FF2B5EF4-FFF2-40B4-BE49-F238E27FC236}">
              <a16:creationId xmlns:a16="http://schemas.microsoft.com/office/drawing/2014/main" id="{00000000-0008-0000-0D00-00004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328" name="直線コネクタ 327">
          <a:extLst>
            <a:ext uri="{FF2B5EF4-FFF2-40B4-BE49-F238E27FC236}">
              <a16:creationId xmlns:a16="http://schemas.microsoft.com/office/drawing/2014/main" id="{00000000-0008-0000-0D00-000048010000}"/>
            </a:ext>
          </a:extLst>
        </xdr:cNvPr>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329" name="【学校施設】&#10;有形固定資産減価償却率最小値テキスト">
          <a:extLst>
            <a:ext uri="{FF2B5EF4-FFF2-40B4-BE49-F238E27FC236}">
              <a16:creationId xmlns:a16="http://schemas.microsoft.com/office/drawing/2014/main" id="{00000000-0008-0000-0D00-000049010000}"/>
            </a:ext>
          </a:extLst>
        </xdr:cNvPr>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330" name="直線コネクタ 329">
          <a:extLst>
            <a:ext uri="{FF2B5EF4-FFF2-40B4-BE49-F238E27FC236}">
              <a16:creationId xmlns:a16="http://schemas.microsoft.com/office/drawing/2014/main" id="{00000000-0008-0000-0D00-00004A010000}"/>
            </a:ext>
          </a:extLst>
        </xdr:cNvPr>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331" name="【学校施設】&#10;有形固定資産減価償却率最大値テキスト">
          <a:extLst>
            <a:ext uri="{FF2B5EF4-FFF2-40B4-BE49-F238E27FC236}">
              <a16:creationId xmlns:a16="http://schemas.microsoft.com/office/drawing/2014/main" id="{00000000-0008-0000-0D00-00004B010000}"/>
            </a:ext>
          </a:extLst>
        </xdr:cNvPr>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332" name="直線コネクタ 331">
          <a:extLst>
            <a:ext uri="{FF2B5EF4-FFF2-40B4-BE49-F238E27FC236}">
              <a16:creationId xmlns:a16="http://schemas.microsoft.com/office/drawing/2014/main" id="{00000000-0008-0000-0D00-00004C010000}"/>
            </a:ext>
          </a:extLst>
        </xdr:cNvPr>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33" name="【学校施設】&#10;有形固定資産減価償却率平均値テキスト">
          <a:extLst>
            <a:ext uri="{FF2B5EF4-FFF2-40B4-BE49-F238E27FC236}">
              <a16:creationId xmlns:a16="http://schemas.microsoft.com/office/drawing/2014/main" id="{00000000-0008-0000-0D00-00004D010000}"/>
            </a:ext>
          </a:extLst>
        </xdr:cNvPr>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34" name="フローチャート : 判断 333">
          <a:extLst>
            <a:ext uri="{FF2B5EF4-FFF2-40B4-BE49-F238E27FC236}">
              <a16:creationId xmlns:a16="http://schemas.microsoft.com/office/drawing/2014/main" id="{00000000-0008-0000-0D00-00004E010000}"/>
            </a:ext>
          </a:extLst>
        </xdr:cNvPr>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335" name="フローチャート : 判断 334">
          <a:extLst>
            <a:ext uri="{FF2B5EF4-FFF2-40B4-BE49-F238E27FC236}">
              <a16:creationId xmlns:a16="http://schemas.microsoft.com/office/drawing/2014/main" id="{00000000-0008-0000-0D00-00004F010000}"/>
            </a:ext>
          </a:extLst>
        </xdr:cNvPr>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D00-00005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00000000-0008-0000-0D00-00005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00000000-0008-0000-0D00-00005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00000000-0008-0000-0D00-00005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D00-00005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118364</xdr:rowOff>
    </xdr:from>
    <xdr:to>
      <xdr:col>22</xdr:col>
      <xdr:colOff>415925</xdr:colOff>
      <xdr:row>59</xdr:row>
      <xdr:rowOff>48514</xdr:rowOff>
    </xdr:to>
    <xdr:sp macro="" textlink="">
      <xdr:nvSpPr>
        <xdr:cNvPr id="341" name="円/楕円 340">
          <a:extLst>
            <a:ext uri="{FF2B5EF4-FFF2-40B4-BE49-F238E27FC236}">
              <a16:creationId xmlns:a16="http://schemas.microsoft.com/office/drawing/2014/main" id="{00000000-0008-0000-0D00-000055010000}"/>
            </a:ext>
          </a:extLst>
        </xdr:cNvPr>
        <xdr:cNvSpPr/>
      </xdr:nvSpPr>
      <xdr:spPr>
        <a:xfrm>
          <a:off x="15430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115079</xdr:rowOff>
    </xdr:from>
    <xdr:ext cx="405111" cy="259045"/>
    <xdr:sp macro="" textlink="">
      <xdr:nvSpPr>
        <xdr:cNvPr id="342" name="n_1aveValue【学校施設】&#10;有形固定資産減価償却率">
          <a:extLst>
            <a:ext uri="{FF2B5EF4-FFF2-40B4-BE49-F238E27FC236}">
              <a16:creationId xmlns:a16="http://schemas.microsoft.com/office/drawing/2014/main" id="{00000000-0008-0000-0D00-000056010000}"/>
            </a:ext>
          </a:extLst>
        </xdr:cNvPr>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65041</xdr:rowOff>
    </xdr:from>
    <xdr:ext cx="405111" cy="259045"/>
    <xdr:sp macro="" textlink="">
      <xdr:nvSpPr>
        <xdr:cNvPr id="343" name="n_1mainValue【学校施設】&#10;有形固定資産減価償却率">
          <a:extLst>
            <a:ext uri="{FF2B5EF4-FFF2-40B4-BE49-F238E27FC236}">
              <a16:creationId xmlns:a16="http://schemas.microsoft.com/office/drawing/2014/main" id="{00000000-0008-0000-0D00-000057010000}"/>
            </a:ext>
          </a:extLst>
        </xdr:cNvPr>
        <xdr:cNvSpPr txBox="1"/>
      </xdr:nvSpPr>
      <xdr:spPr>
        <a:xfrm>
          <a:off x="15266043"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4" name="正方形/長方形 343">
          <a:extLst>
            <a:ext uri="{FF2B5EF4-FFF2-40B4-BE49-F238E27FC236}">
              <a16:creationId xmlns:a16="http://schemas.microsoft.com/office/drawing/2014/main" id="{00000000-0008-0000-0D00-00005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5" name="正方形/長方形 344">
          <a:extLst>
            <a:ext uri="{FF2B5EF4-FFF2-40B4-BE49-F238E27FC236}">
              <a16:creationId xmlns:a16="http://schemas.microsoft.com/office/drawing/2014/main" id="{00000000-0008-0000-0D00-00005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6" name="正方形/長方形 345">
          <a:extLst>
            <a:ext uri="{FF2B5EF4-FFF2-40B4-BE49-F238E27FC236}">
              <a16:creationId xmlns:a16="http://schemas.microsoft.com/office/drawing/2014/main" id="{00000000-0008-0000-0D00-00005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7" name="正方形/長方形 346">
          <a:extLst>
            <a:ext uri="{FF2B5EF4-FFF2-40B4-BE49-F238E27FC236}">
              <a16:creationId xmlns:a16="http://schemas.microsoft.com/office/drawing/2014/main" id="{00000000-0008-0000-0D00-00005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8" name="正方形/長方形 347">
          <a:extLst>
            <a:ext uri="{FF2B5EF4-FFF2-40B4-BE49-F238E27FC236}">
              <a16:creationId xmlns:a16="http://schemas.microsoft.com/office/drawing/2014/main" id="{00000000-0008-0000-0D00-00005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9" name="正方形/長方形 348">
          <a:extLst>
            <a:ext uri="{FF2B5EF4-FFF2-40B4-BE49-F238E27FC236}">
              <a16:creationId xmlns:a16="http://schemas.microsoft.com/office/drawing/2014/main" id="{00000000-0008-0000-0D00-00005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0" name="正方形/長方形 349">
          <a:extLst>
            <a:ext uri="{FF2B5EF4-FFF2-40B4-BE49-F238E27FC236}">
              <a16:creationId xmlns:a16="http://schemas.microsoft.com/office/drawing/2014/main" id="{00000000-0008-0000-0D00-00005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1" name="正方形/長方形 350">
          <a:extLst>
            <a:ext uri="{FF2B5EF4-FFF2-40B4-BE49-F238E27FC236}">
              <a16:creationId xmlns:a16="http://schemas.microsoft.com/office/drawing/2014/main" id="{00000000-0008-0000-0D00-00005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2" name="テキスト ボックス 351">
          <a:extLst>
            <a:ext uri="{FF2B5EF4-FFF2-40B4-BE49-F238E27FC236}">
              <a16:creationId xmlns:a16="http://schemas.microsoft.com/office/drawing/2014/main" id="{00000000-0008-0000-0D00-00006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3" name="直線コネクタ 352">
          <a:extLst>
            <a:ext uri="{FF2B5EF4-FFF2-40B4-BE49-F238E27FC236}">
              <a16:creationId xmlns:a16="http://schemas.microsoft.com/office/drawing/2014/main" id="{00000000-0008-0000-0D00-00006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4" name="テキスト ボックス 353">
          <a:extLst>
            <a:ext uri="{FF2B5EF4-FFF2-40B4-BE49-F238E27FC236}">
              <a16:creationId xmlns:a16="http://schemas.microsoft.com/office/drawing/2014/main" id="{00000000-0008-0000-0D00-000062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55" name="直線コネクタ 354">
          <a:extLst>
            <a:ext uri="{FF2B5EF4-FFF2-40B4-BE49-F238E27FC236}">
              <a16:creationId xmlns:a16="http://schemas.microsoft.com/office/drawing/2014/main" id="{00000000-0008-0000-0D00-000063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6" name="テキスト ボックス 355">
          <a:extLst>
            <a:ext uri="{FF2B5EF4-FFF2-40B4-BE49-F238E27FC236}">
              <a16:creationId xmlns:a16="http://schemas.microsoft.com/office/drawing/2014/main" id="{00000000-0008-0000-0D00-000064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7" name="直線コネクタ 356">
          <a:extLst>
            <a:ext uri="{FF2B5EF4-FFF2-40B4-BE49-F238E27FC236}">
              <a16:creationId xmlns:a16="http://schemas.microsoft.com/office/drawing/2014/main" id="{00000000-0008-0000-0D00-000065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8" name="テキスト ボックス 357">
          <a:extLst>
            <a:ext uri="{FF2B5EF4-FFF2-40B4-BE49-F238E27FC236}">
              <a16:creationId xmlns:a16="http://schemas.microsoft.com/office/drawing/2014/main" id="{00000000-0008-0000-0D00-000066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9" name="直線コネクタ 358">
          <a:extLst>
            <a:ext uri="{FF2B5EF4-FFF2-40B4-BE49-F238E27FC236}">
              <a16:creationId xmlns:a16="http://schemas.microsoft.com/office/drawing/2014/main" id="{00000000-0008-0000-0D00-000067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60" name="テキスト ボックス 359">
          <a:extLst>
            <a:ext uri="{FF2B5EF4-FFF2-40B4-BE49-F238E27FC236}">
              <a16:creationId xmlns:a16="http://schemas.microsoft.com/office/drawing/2014/main" id="{00000000-0008-0000-0D00-000068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1" name="直線コネクタ 360">
          <a:extLst>
            <a:ext uri="{FF2B5EF4-FFF2-40B4-BE49-F238E27FC236}">
              <a16:creationId xmlns:a16="http://schemas.microsoft.com/office/drawing/2014/main" id="{00000000-0008-0000-0D00-000069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2" name="テキスト ボックス 361">
          <a:extLst>
            <a:ext uri="{FF2B5EF4-FFF2-40B4-BE49-F238E27FC236}">
              <a16:creationId xmlns:a16="http://schemas.microsoft.com/office/drawing/2014/main" id="{00000000-0008-0000-0D00-00006A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3" name="直線コネクタ 362">
          <a:extLst>
            <a:ext uri="{FF2B5EF4-FFF2-40B4-BE49-F238E27FC236}">
              <a16:creationId xmlns:a16="http://schemas.microsoft.com/office/drawing/2014/main" id="{00000000-0008-0000-0D00-00006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4" name="テキスト ボックス 363">
          <a:extLst>
            <a:ext uri="{FF2B5EF4-FFF2-40B4-BE49-F238E27FC236}">
              <a16:creationId xmlns:a16="http://schemas.microsoft.com/office/drawing/2014/main" id="{00000000-0008-0000-0D00-00006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5" name="【学校施設】&#10;一人当たり面積グラフ枠">
          <a:extLst>
            <a:ext uri="{FF2B5EF4-FFF2-40B4-BE49-F238E27FC236}">
              <a16:creationId xmlns:a16="http://schemas.microsoft.com/office/drawing/2014/main" id="{00000000-0008-0000-0D00-00006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113385</xdr:rowOff>
    </xdr:from>
    <xdr:to>
      <xdr:col>32</xdr:col>
      <xdr:colOff>186689</xdr:colOff>
      <xdr:row>63</xdr:row>
      <xdr:rowOff>122072</xdr:rowOff>
    </xdr:to>
    <xdr:cxnSp macro="">
      <xdr:nvCxnSpPr>
        <xdr:cNvPr id="366" name="直線コネクタ 365">
          <a:extLst>
            <a:ext uri="{FF2B5EF4-FFF2-40B4-BE49-F238E27FC236}">
              <a16:creationId xmlns:a16="http://schemas.microsoft.com/office/drawing/2014/main" id="{00000000-0008-0000-0D00-00006E010000}"/>
            </a:ext>
          </a:extLst>
        </xdr:cNvPr>
        <xdr:cNvCxnSpPr/>
      </xdr:nvCxnSpPr>
      <xdr:spPr>
        <a:xfrm flipV="1">
          <a:off x="22160864" y="10057485"/>
          <a:ext cx="0" cy="865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125899</xdr:rowOff>
    </xdr:from>
    <xdr:ext cx="469744" cy="259045"/>
    <xdr:sp macro="" textlink="">
      <xdr:nvSpPr>
        <xdr:cNvPr id="367" name="【学校施設】&#10;一人当たり面積最小値テキスト">
          <a:extLst>
            <a:ext uri="{FF2B5EF4-FFF2-40B4-BE49-F238E27FC236}">
              <a16:creationId xmlns:a16="http://schemas.microsoft.com/office/drawing/2014/main" id="{00000000-0008-0000-0D00-00006F010000}"/>
            </a:ext>
          </a:extLst>
        </xdr:cNvPr>
        <xdr:cNvSpPr txBox="1"/>
      </xdr:nvSpPr>
      <xdr:spPr>
        <a:xfrm>
          <a:off x="22250400" y="1092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122072</xdr:rowOff>
    </xdr:from>
    <xdr:to>
      <xdr:col>32</xdr:col>
      <xdr:colOff>276225</xdr:colOff>
      <xdr:row>63</xdr:row>
      <xdr:rowOff>122072</xdr:rowOff>
    </xdr:to>
    <xdr:cxnSp macro="">
      <xdr:nvCxnSpPr>
        <xdr:cNvPr id="368" name="直線コネクタ 367">
          <a:extLst>
            <a:ext uri="{FF2B5EF4-FFF2-40B4-BE49-F238E27FC236}">
              <a16:creationId xmlns:a16="http://schemas.microsoft.com/office/drawing/2014/main" id="{00000000-0008-0000-0D00-000070010000}"/>
            </a:ext>
          </a:extLst>
        </xdr:cNvPr>
        <xdr:cNvCxnSpPr/>
      </xdr:nvCxnSpPr>
      <xdr:spPr>
        <a:xfrm>
          <a:off x="22072600" y="1092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60062</xdr:rowOff>
    </xdr:from>
    <xdr:ext cx="469744" cy="259045"/>
    <xdr:sp macro="" textlink="">
      <xdr:nvSpPr>
        <xdr:cNvPr id="369" name="【学校施設】&#10;一人当たり面積最大値テキスト">
          <a:extLst>
            <a:ext uri="{FF2B5EF4-FFF2-40B4-BE49-F238E27FC236}">
              <a16:creationId xmlns:a16="http://schemas.microsoft.com/office/drawing/2014/main" id="{00000000-0008-0000-0D00-000071010000}"/>
            </a:ext>
          </a:extLst>
        </xdr:cNvPr>
        <xdr:cNvSpPr txBox="1"/>
      </xdr:nvSpPr>
      <xdr:spPr>
        <a:xfrm>
          <a:off x="22250400" y="983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58</xdr:row>
      <xdr:rowOff>113385</xdr:rowOff>
    </xdr:from>
    <xdr:to>
      <xdr:col>32</xdr:col>
      <xdr:colOff>276225</xdr:colOff>
      <xdr:row>58</xdr:row>
      <xdr:rowOff>113385</xdr:rowOff>
    </xdr:to>
    <xdr:cxnSp macro="">
      <xdr:nvCxnSpPr>
        <xdr:cNvPr id="370" name="直線コネクタ 369">
          <a:extLst>
            <a:ext uri="{FF2B5EF4-FFF2-40B4-BE49-F238E27FC236}">
              <a16:creationId xmlns:a16="http://schemas.microsoft.com/office/drawing/2014/main" id="{00000000-0008-0000-0D00-000072010000}"/>
            </a:ext>
          </a:extLst>
        </xdr:cNvPr>
        <xdr:cNvCxnSpPr/>
      </xdr:nvCxnSpPr>
      <xdr:spPr>
        <a:xfrm>
          <a:off x="22072600" y="1005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64330</xdr:rowOff>
    </xdr:from>
    <xdr:ext cx="469744" cy="259045"/>
    <xdr:sp macro="" textlink="">
      <xdr:nvSpPr>
        <xdr:cNvPr id="371" name="【学校施設】&#10;一人当たり面積平均値テキスト">
          <a:extLst>
            <a:ext uri="{FF2B5EF4-FFF2-40B4-BE49-F238E27FC236}">
              <a16:creationId xmlns:a16="http://schemas.microsoft.com/office/drawing/2014/main" id="{00000000-0008-0000-0D00-000073010000}"/>
            </a:ext>
          </a:extLst>
        </xdr:cNvPr>
        <xdr:cNvSpPr txBox="1"/>
      </xdr:nvSpPr>
      <xdr:spPr>
        <a:xfrm>
          <a:off x="22250400" y="10351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85903</xdr:rowOff>
    </xdr:from>
    <xdr:to>
      <xdr:col>32</xdr:col>
      <xdr:colOff>238125</xdr:colOff>
      <xdr:row>61</xdr:row>
      <xdr:rowOff>16053</xdr:rowOff>
    </xdr:to>
    <xdr:sp macro="" textlink="">
      <xdr:nvSpPr>
        <xdr:cNvPr id="372" name="フローチャート : 判断 371">
          <a:extLst>
            <a:ext uri="{FF2B5EF4-FFF2-40B4-BE49-F238E27FC236}">
              <a16:creationId xmlns:a16="http://schemas.microsoft.com/office/drawing/2014/main" id="{00000000-0008-0000-0D00-000074010000}"/>
            </a:ext>
          </a:extLst>
        </xdr:cNvPr>
        <xdr:cNvSpPr/>
      </xdr:nvSpPr>
      <xdr:spPr>
        <a:xfrm>
          <a:off x="22110700" y="1037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148996</xdr:rowOff>
    </xdr:from>
    <xdr:to>
      <xdr:col>31</xdr:col>
      <xdr:colOff>85725</xdr:colOff>
      <xdr:row>60</xdr:row>
      <xdr:rowOff>79146</xdr:rowOff>
    </xdr:to>
    <xdr:sp macro="" textlink="">
      <xdr:nvSpPr>
        <xdr:cNvPr id="373" name="フローチャート : 判断 372">
          <a:extLst>
            <a:ext uri="{FF2B5EF4-FFF2-40B4-BE49-F238E27FC236}">
              <a16:creationId xmlns:a16="http://schemas.microsoft.com/office/drawing/2014/main" id="{00000000-0008-0000-0D00-000075010000}"/>
            </a:ext>
          </a:extLst>
        </xdr:cNvPr>
        <xdr:cNvSpPr/>
      </xdr:nvSpPr>
      <xdr:spPr>
        <a:xfrm>
          <a:off x="21272500" y="1026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00000000-0008-0000-0D00-00007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D00-00007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00000000-0008-0000-0D00-00007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00000000-0008-0000-0D00-00007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00000000-0008-0000-0D00-00007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106934</xdr:rowOff>
    </xdr:from>
    <xdr:to>
      <xdr:col>31</xdr:col>
      <xdr:colOff>85725</xdr:colOff>
      <xdr:row>57</xdr:row>
      <xdr:rowOff>37084</xdr:rowOff>
    </xdr:to>
    <xdr:sp macro="" textlink="">
      <xdr:nvSpPr>
        <xdr:cNvPr id="379" name="円/楕円 378">
          <a:extLst>
            <a:ext uri="{FF2B5EF4-FFF2-40B4-BE49-F238E27FC236}">
              <a16:creationId xmlns:a16="http://schemas.microsoft.com/office/drawing/2014/main" id="{00000000-0008-0000-0D00-00007B010000}"/>
            </a:ext>
          </a:extLst>
        </xdr:cNvPr>
        <xdr:cNvSpPr/>
      </xdr:nvSpPr>
      <xdr:spPr>
        <a:xfrm>
          <a:off x="21272500" y="97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70273</xdr:rowOff>
    </xdr:from>
    <xdr:ext cx="469744" cy="259045"/>
    <xdr:sp macro="" textlink="">
      <xdr:nvSpPr>
        <xdr:cNvPr id="380" name="n_1aveValue【学校施設】&#10;一人当たり面積">
          <a:extLst>
            <a:ext uri="{FF2B5EF4-FFF2-40B4-BE49-F238E27FC236}">
              <a16:creationId xmlns:a16="http://schemas.microsoft.com/office/drawing/2014/main" id="{00000000-0008-0000-0D00-00007C010000}"/>
            </a:ext>
          </a:extLst>
        </xdr:cNvPr>
        <xdr:cNvSpPr txBox="1"/>
      </xdr:nvSpPr>
      <xdr:spPr>
        <a:xfrm>
          <a:off x="21075727" y="1035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53611</xdr:rowOff>
    </xdr:from>
    <xdr:ext cx="469744" cy="259045"/>
    <xdr:sp macro="" textlink="">
      <xdr:nvSpPr>
        <xdr:cNvPr id="381" name="n_1mainValue【学校施設】&#10;一人当たり面積">
          <a:extLst>
            <a:ext uri="{FF2B5EF4-FFF2-40B4-BE49-F238E27FC236}">
              <a16:creationId xmlns:a16="http://schemas.microsoft.com/office/drawing/2014/main" id="{00000000-0008-0000-0D00-00007D010000}"/>
            </a:ext>
          </a:extLst>
        </xdr:cNvPr>
        <xdr:cNvSpPr txBox="1"/>
      </xdr:nvSpPr>
      <xdr:spPr>
        <a:xfrm>
          <a:off x="21075727" y="948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2" name="正方形/長方形 381">
          <a:extLst>
            <a:ext uri="{FF2B5EF4-FFF2-40B4-BE49-F238E27FC236}">
              <a16:creationId xmlns:a16="http://schemas.microsoft.com/office/drawing/2014/main" id="{00000000-0008-0000-0D00-00007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3" name="正方形/長方形 382">
          <a:extLst>
            <a:ext uri="{FF2B5EF4-FFF2-40B4-BE49-F238E27FC236}">
              <a16:creationId xmlns:a16="http://schemas.microsoft.com/office/drawing/2014/main" id="{00000000-0008-0000-0D00-00007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4" name="正方形/長方形 383">
          <a:extLst>
            <a:ext uri="{FF2B5EF4-FFF2-40B4-BE49-F238E27FC236}">
              <a16:creationId xmlns:a16="http://schemas.microsoft.com/office/drawing/2014/main" id="{00000000-0008-0000-0D00-00008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5" name="正方形/長方形 384">
          <a:extLst>
            <a:ext uri="{FF2B5EF4-FFF2-40B4-BE49-F238E27FC236}">
              <a16:creationId xmlns:a16="http://schemas.microsoft.com/office/drawing/2014/main" id="{00000000-0008-0000-0D00-00008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6" name="正方形/長方形 385">
          <a:extLst>
            <a:ext uri="{FF2B5EF4-FFF2-40B4-BE49-F238E27FC236}">
              <a16:creationId xmlns:a16="http://schemas.microsoft.com/office/drawing/2014/main" id="{00000000-0008-0000-0D00-00008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7" name="正方形/長方形 386">
          <a:extLst>
            <a:ext uri="{FF2B5EF4-FFF2-40B4-BE49-F238E27FC236}">
              <a16:creationId xmlns:a16="http://schemas.microsoft.com/office/drawing/2014/main" id="{00000000-0008-0000-0D00-00008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8" name="正方形/長方形 387">
          <a:extLst>
            <a:ext uri="{FF2B5EF4-FFF2-40B4-BE49-F238E27FC236}">
              <a16:creationId xmlns:a16="http://schemas.microsoft.com/office/drawing/2014/main" id="{00000000-0008-0000-0D00-00008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9" name="正方形/長方形 388">
          <a:extLst>
            <a:ext uri="{FF2B5EF4-FFF2-40B4-BE49-F238E27FC236}">
              <a16:creationId xmlns:a16="http://schemas.microsoft.com/office/drawing/2014/main" id="{00000000-0008-0000-0D00-000085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0" name="正方形/長方形 389">
          <a:extLst>
            <a:ext uri="{FF2B5EF4-FFF2-40B4-BE49-F238E27FC236}">
              <a16:creationId xmlns:a16="http://schemas.microsoft.com/office/drawing/2014/main" id="{00000000-0008-0000-0D00-00008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1" name="正方形/長方形 390">
          <a:extLst>
            <a:ext uri="{FF2B5EF4-FFF2-40B4-BE49-F238E27FC236}">
              <a16:creationId xmlns:a16="http://schemas.microsoft.com/office/drawing/2014/main" id="{00000000-0008-0000-0D00-00008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2" name="正方形/長方形 391">
          <a:extLst>
            <a:ext uri="{FF2B5EF4-FFF2-40B4-BE49-F238E27FC236}">
              <a16:creationId xmlns:a16="http://schemas.microsoft.com/office/drawing/2014/main" id="{00000000-0008-0000-0D00-00008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3" name="正方形/長方形 392">
          <a:extLst>
            <a:ext uri="{FF2B5EF4-FFF2-40B4-BE49-F238E27FC236}">
              <a16:creationId xmlns:a16="http://schemas.microsoft.com/office/drawing/2014/main" id="{00000000-0008-0000-0D00-00008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4" name="正方形/長方形 393">
          <a:extLst>
            <a:ext uri="{FF2B5EF4-FFF2-40B4-BE49-F238E27FC236}">
              <a16:creationId xmlns:a16="http://schemas.microsoft.com/office/drawing/2014/main" id="{00000000-0008-0000-0D00-00008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5" name="正方形/長方形 394">
          <a:extLst>
            <a:ext uri="{FF2B5EF4-FFF2-40B4-BE49-F238E27FC236}">
              <a16:creationId xmlns:a16="http://schemas.microsoft.com/office/drawing/2014/main" id="{00000000-0008-0000-0D00-00008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6" name="正方形/長方形 395">
          <a:extLst>
            <a:ext uri="{FF2B5EF4-FFF2-40B4-BE49-F238E27FC236}">
              <a16:creationId xmlns:a16="http://schemas.microsoft.com/office/drawing/2014/main" id="{00000000-0008-0000-0D00-00008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7" name="正方形/長方形 396">
          <a:extLst>
            <a:ext uri="{FF2B5EF4-FFF2-40B4-BE49-F238E27FC236}">
              <a16:creationId xmlns:a16="http://schemas.microsoft.com/office/drawing/2014/main" id="{00000000-0008-0000-0D00-00008D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a:extLst>
            <a:ext uri="{FF2B5EF4-FFF2-40B4-BE49-F238E27FC236}">
              <a16:creationId xmlns:a16="http://schemas.microsoft.com/office/drawing/2014/main" id="{00000000-0008-0000-0D00-00008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a:extLst>
            <a:ext uri="{FF2B5EF4-FFF2-40B4-BE49-F238E27FC236}">
              <a16:creationId xmlns:a16="http://schemas.microsoft.com/office/drawing/2014/main" id="{00000000-0008-0000-0D00-00008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a:extLst>
            <a:ext uri="{FF2B5EF4-FFF2-40B4-BE49-F238E27FC236}">
              <a16:creationId xmlns:a16="http://schemas.microsoft.com/office/drawing/2014/main" id="{00000000-0008-0000-0D00-000090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a:extLst>
            <a:ext uri="{FF2B5EF4-FFF2-40B4-BE49-F238E27FC236}">
              <a16:creationId xmlns:a16="http://schemas.microsoft.com/office/drawing/2014/main" id="{00000000-0008-0000-0D00-000091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a:extLst>
            <a:ext uri="{FF2B5EF4-FFF2-40B4-BE49-F238E27FC236}">
              <a16:creationId xmlns:a16="http://schemas.microsoft.com/office/drawing/2014/main" id="{00000000-0008-0000-0D00-000092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a:extLst>
            <a:ext uri="{FF2B5EF4-FFF2-40B4-BE49-F238E27FC236}">
              <a16:creationId xmlns:a16="http://schemas.microsoft.com/office/drawing/2014/main" id="{00000000-0008-0000-0D00-000093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a:extLst>
            <a:ext uri="{FF2B5EF4-FFF2-40B4-BE49-F238E27FC236}">
              <a16:creationId xmlns:a16="http://schemas.microsoft.com/office/drawing/2014/main" id="{00000000-0008-0000-0D00-000094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a:extLst>
            <a:ext uri="{FF2B5EF4-FFF2-40B4-BE49-F238E27FC236}">
              <a16:creationId xmlns:a16="http://schemas.microsoft.com/office/drawing/2014/main" id="{00000000-0008-0000-0D00-000095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6" name="テキスト ボックス 405">
          <a:extLst>
            <a:ext uri="{FF2B5EF4-FFF2-40B4-BE49-F238E27FC236}">
              <a16:creationId xmlns:a16="http://schemas.microsoft.com/office/drawing/2014/main" id="{00000000-0008-0000-0D00-000096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7" name="直線コネクタ 406">
          <a:extLst>
            <a:ext uri="{FF2B5EF4-FFF2-40B4-BE49-F238E27FC236}">
              <a16:creationId xmlns:a16="http://schemas.microsoft.com/office/drawing/2014/main" id="{00000000-0008-0000-0D00-000097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8" name="テキスト ボックス 407">
          <a:extLst>
            <a:ext uri="{FF2B5EF4-FFF2-40B4-BE49-F238E27FC236}">
              <a16:creationId xmlns:a16="http://schemas.microsoft.com/office/drawing/2014/main" id="{00000000-0008-0000-0D00-000098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09" name="直線コネクタ 408">
          <a:extLst>
            <a:ext uri="{FF2B5EF4-FFF2-40B4-BE49-F238E27FC236}">
              <a16:creationId xmlns:a16="http://schemas.microsoft.com/office/drawing/2014/main" id="{00000000-0008-0000-0D00-000099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10" name="テキスト ボックス 409">
          <a:extLst>
            <a:ext uri="{FF2B5EF4-FFF2-40B4-BE49-F238E27FC236}">
              <a16:creationId xmlns:a16="http://schemas.microsoft.com/office/drawing/2014/main" id="{00000000-0008-0000-0D00-00009A01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11" name="直線コネクタ 410">
          <a:extLst>
            <a:ext uri="{FF2B5EF4-FFF2-40B4-BE49-F238E27FC236}">
              <a16:creationId xmlns:a16="http://schemas.microsoft.com/office/drawing/2014/main" id="{00000000-0008-0000-0D00-00009B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2" name="テキスト ボックス 411">
          <a:extLst>
            <a:ext uri="{FF2B5EF4-FFF2-40B4-BE49-F238E27FC236}">
              <a16:creationId xmlns:a16="http://schemas.microsoft.com/office/drawing/2014/main" id="{00000000-0008-0000-0D00-00009C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3" name="直線コネクタ 412">
          <a:extLst>
            <a:ext uri="{FF2B5EF4-FFF2-40B4-BE49-F238E27FC236}">
              <a16:creationId xmlns:a16="http://schemas.microsoft.com/office/drawing/2014/main" id="{00000000-0008-0000-0D00-00009D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4" name="テキスト ボックス 413">
          <a:extLst>
            <a:ext uri="{FF2B5EF4-FFF2-40B4-BE49-F238E27FC236}">
              <a16:creationId xmlns:a16="http://schemas.microsoft.com/office/drawing/2014/main" id="{00000000-0008-0000-0D00-00009E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5" name="直線コネクタ 414">
          <a:extLst>
            <a:ext uri="{FF2B5EF4-FFF2-40B4-BE49-F238E27FC236}">
              <a16:creationId xmlns:a16="http://schemas.microsoft.com/office/drawing/2014/main" id="{00000000-0008-0000-0D00-00009F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6" name="テキスト ボックス 415">
          <a:extLst>
            <a:ext uri="{FF2B5EF4-FFF2-40B4-BE49-F238E27FC236}">
              <a16:creationId xmlns:a16="http://schemas.microsoft.com/office/drawing/2014/main" id="{00000000-0008-0000-0D00-0000A0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7" name="直線コネクタ 416">
          <a:extLst>
            <a:ext uri="{FF2B5EF4-FFF2-40B4-BE49-F238E27FC236}">
              <a16:creationId xmlns:a16="http://schemas.microsoft.com/office/drawing/2014/main" id="{00000000-0008-0000-0D00-0000A1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8" name="テキスト ボックス 417">
          <a:extLst>
            <a:ext uri="{FF2B5EF4-FFF2-40B4-BE49-F238E27FC236}">
              <a16:creationId xmlns:a16="http://schemas.microsoft.com/office/drawing/2014/main" id="{00000000-0008-0000-0D00-0000A2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9" name="直線コネクタ 418">
          <a:extLst>
            <a:ext uri="{FF2B5EF4-FFF2-40B4-BE49-F238E27FC236}">
              <a16:creationId xmlns:a16="http://schemas.microsoft.com/office/drawing/2014/main" id="{00000000-0008-0000-0D00-0000A3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20" name="テキスト ボックス 419">
          <a:extLst>
            <a:ext uri="{FF2B5EF4-FFF2-40B4-BE49-F238E27FC236}">
              <a16:creationId xmlns:a16="http://schemas.microsoft.com/office/drawing/2014/main" id="{00000000-0008-0000-0D00-0000A4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1" name="直線コネクタ 420">
          <a:extLst>
            <a:ext uri="{FF2B5EF4-FFF2-40B4-BE49-F238E27FC236}">
              <a16:creationId xmlns:a16="http://schemas.microsoft.com/office/drawing/2014/main" id="{00000000-0008-0000-0D00-0000A5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2" name="テキスト ボックス 421">
          <a:extLst>
            <a:ext uri="{FF2B5EF4-FFF2-40B4-BE49-F238E27FC236}">
              <a16:creationId xmlns:a16="http://schemas.microsoft.com/office/drawing/2014/main" id="{00000000-0008-0000-0D00-0000A6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3" name="【公民館】&#10;有形固定資産減価償却率グラフ枠">
          <a:extLst>
            <a:ext uri="{FF2B5EF4-FFF2-40B4-BE49-F238E27FC236}">
              <a16:creationId xmlns:a16="http://schemas.microsoft.com/office/drawing/2014/main" id="{00000000-0008-0000-0D00-0000A7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424" name="直線コネクタ 423">
          <a:extLst>
            <a:ext uri="{FF2B5EF4-FFF2-40B4-BE49-F238E27FC236}">
              <a16:creationId xmlns:a16="http://schemas.microsoft.com/office/drawing/2014/main" id="{00000000-0008-0000-0D00-0000A8010000}"/>
            </a:ext>
          </a:extLst>
        </xdr:cNvPr>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425" name="【公民館】&#10;有形固定資産減価償却率最小値テキスト">
          <a:extLst>
            <a:ext uri="{FF2B5EF4-FFF2-40B4-BE49-F238E27FC236}">
              <a16:creationId xmlns:a16="http://schemas.microsoft.com/office/drawing/2014/main" id="{00000000-0008-0000-0D00-0000A9010000}"/>
            </a:ext>
          </a:extLst>
        </xdr:cNvPr>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426" name="直線コネクタ 425">
          <a:extLst>
            <a:ext uri="{FF2B5EF4-FFF2-40B4-BE49-F238E27FC236}">
              <a16:creationId xmlns:a16="http://schemas.microsoft.com/office/drawing/2014/main" id="{00000000-0008-0000-0D00-0000AA010000}"/>
            </a:ext>
          </a:extLst>
        </xdr:cNvPr>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27" name="【公民館】&#10;有形固定資産減価償却率最大値テキスト">
          <a:extLst>
            <a:ext uri="{FF2B5EF4-FFF2-40B4-BE49-F238E27FC236}">
              <a16:creationId xmlns:a16="http://schemas.microsoft.com/office/drawing/2014/main" id="{00000000-0008-0000-0D00-0000AB010000}"/>
            </a:ext>
          </a:extLst>
        </xdr:cNvPr>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28" name="直線コネクタ 427">
          <a:extLst>
            <a:ext uri="{FF2B5EF4-FFF2-40B4-BE49-F238E27FC236}">
              <a16:creationId xmlns:a16="http://schemas.microsoft.com/office/drawing/2014/main" id="{00000000-0008-0000-0D00-0000AC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103432</xdr:rowOff>
    </xdr:from>
    <xdr:ext cx="405111" cy="259045"/>
    <xdr:sp macro="" textlink="">
      <xdr:nvSpPr>
        <xdr:cNvPr id="429" name="【公民館】&#10;有形固定資産減価償却率平均値テキスト">
          <a:extLst>
            <a:ext uri="{FF2B5EF4-FFF2-40B4-BE49-F238E27FC236}">
              <a16:creationId xmlns:a16="http://schemas.microsoft.com/office/drawing/2014/main" id="{00000000-0008-0000-0D00-0000AD010000}"/>
            </a:ext>
          </a:extLst>
        </xdr:cNvPr>
        <xdr:cNvSpPr txBox="1"/>
      </xdr:nvSpPr>
      <xdr:spPr>
        <a:xfrm>
          <a:off x="164084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430" name="フローチャート : 判断 429">
          <a:extLst>
            <a:ext uri="{FF2B5EF4-FFF2-40B4-BE49-F238E27FC236}">
              <a16:creationId xmlns:a16="http://schemas.microsoft.com/office/drawing/2014/main" id="{00000000-0008-0000-0D00-0000AE010000}"/>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90714</xdr:rowOff>
    </xdr:from>
    <xdr:to>
      <xdr:col>22</xdr:col>
      <xdr:colOff>415925</xdr:colOff>
      <xdr:row>107</xdr:row>
      <xdr:rowOff>20864</xdr:rowOff>
    </xdr:to>
    <xdr:sp macro="" textlink="">
      <xdr:nvSpPr>
        <xdr:cNvPr id="431" name="フローチャート : 判断 430">
          <a:extLst>
            <a:ext uri="{FF2B5EF4-FFF2-40B4-BE49-F238E27FC236}">
              <a16:creationId xmlns:a16="http://schemas.microsoft.com/office/drawing/2014/main" id="{00000000-0008-0000-0D00-0000AF010000}"/>
            </a:ext>
          </a:extLst>
        </xdr:cNvPr>
        <xdr:cNvSpPr/>
      </xdr:nvSpPr>
      <xdr:spPr>
        <a:xfrm>
          <a:off x="15430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D00-0000B0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D00-0000B1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D00-0000B2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D00-0000B3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D00-0000B4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48261</xdr:rowOff>
    </xdr:from>
    <xdr:to>
      <xdr:col>22</xdr:col>
      <xdr:colOff>415925</xdr:colOff>
      <xdr:row>102</xdr:row>
      <xdr:rowOff>149861</xdr:rowOff>
    </xdr:to>
    <xdr:sp macro="" textlink="">
      <xdr:nvSpPr>
        <xdr:cNvPr id="437" name="円/楕円 436">
          <a:extLst>
            <a:ext uri="{FF2B5EF4-FFF2-40B4-BE49-F238E27FC236}">
              <a16:creationId xmlns:a16="http://schemas.microsoft.com/office/drawing/2014/main" id="{00000000-0008-0000-0D00-0000B5010000}"/>
            </a:ext>
          </a:extLst>
        </xdr:cNvPr>
        <xdr:cNvSpPr/>
      </xdr:nvSpPr>
      <xdr:spPr>
        <a:xfrm>
          <a:off x="15430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11991</xdr:rowOff>
    </xdr:from>
    <xdr:ext cx="405111" cy="259045"/>
    <xdr:sp macro="" textlink="">
      <xdr:nvSpPr>
        <xdr:cNvPr id="438" name="n_1aveValue【公民館】&#10;有形固定資産減価償却率">
          <a:extLst>
            <a:ext uri="{FF2B5EF4-FFF2-40B4-BE49-F238E27FC236}">
              <a16:creationId xmlns:a16="http://schemas.microsoft.com/office/drawing/2014/main" id="{00000000-0008-0000-0D00-0000B6010000}"/>
            </a:ext>
          </a:extLst>
        </xdr:cNvPr>
        <xdr:cNvSpPr txBox="1"/>
      </xdr:nvSpPr>
      <xdr:spPr>
        <a:xfrm>
          <a:off x="15266043"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166388</xdr:rowOff>
    </xdr:from>
    <xdr:ext cx="405111" cy="259045"/>
    <xdr:sp macro="" textlink="">
      <xdr:nvSpPr>
        <xdr:cNvPr id="439" name="n_1mainValue【公民館】&#10;有形固定資産減価償却率">
          <a:extLst>
            <a:ext uri="{FF2B5EF4-FFF2-40B4-BE49-F238E27FC236}">
              <a16:creationId xmlns:a16="http://schemas.microsoft.com/office/drawing/2014/main" id="{00000000-0008-0000-0D00-0000B7010000}"/>
            </a:ext>
          </a:extLst>
        </xdr:cNvPr>
        <xdr:cNvSpPr txBox="1"/>
      </xdr:nvSpPr>
      <xdr:spPr>
        <a:xfrm>
          <a:off x="15266043"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0" name="正方形/長方形 439">
          <a:extLst>
            <a:ext uri="{FF2B5EF4-FFF2-40B4-BE49-F238E27FC236}">
              <a16:creationId xmlns:a16="http://schemas.microsoft.com/office/drawing/2014/main" id="{00000000-0008-0000-0D00-0000B8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1" name="正方形/長方形 440">
          <a:extLst>
            <a:ext uri="{FF2B5EF4-FFF2-40B4-BE49-F238E27FC236}">
              <a16:creationId xmlns:a16="http://schemas.microsoft.com/office/drawing/2014/main" id="{00000000-0008-0000-0D00-0000B9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2" name="正方形/長方形 441">
          <a:extLst>
            <a:ext uri="{FF2B5EF4-FFF2-40B4-BE49-F238E27FC236}">
              <a16:creationId xmlns:a16="http://schemas.microsoft.com/office/drawing/2014/main" id="{00000000-0008-0000-0D00-0000BA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3" name="正方形/長方形 442">
          <a:extLst>
            <a:ext uri="{FF2B5EF4-FFF2-40B4-BE49-F238E27FC236}">
              <a16:creationId xmlns:a16="http://schemas.microsoft.com/office/drawing/2014/main" id="{00000000-0008-0000-0D00-0000BB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4" name="正方形/長方形 443">
          <a:extLst>
            <a:ext uri="{FF2B5EF4-FFF2-40B4-BE49-F238E27FC236}">
              <a16:creationId xmlns:a16="http://schemas.microsoft.com/office/drawing/2014/main" id="{00000000-0008-0000-0D00-0000BC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5" name="正方形/長方形 444">
          <a:extLst>
            <a:ext uri="{FF2B5EF4-FFF2-40B4-BE49-F238E27FC236}">
              <a16:creationId xmlns:a16="http://schemas.microsoft.com/office/drawing/2014/main" id="{00000000-0008-0000-0D00-0000BD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6" name="正方形/長方形 445">
          <a:extLst>
            <a:ext uri="{FF2B5EF4-FFF2-40B4-BE49-F238E27FC236}">
              <a16:creationId xmlns:a16="http://schemas.microsoft.com/office/drawing/2014/main" id="{00000000-0008-0000-0D00-0000BE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7" name="正方形/長方形 446">
          <a:extLst>
            <a:ext uri="{FF2B5EF4-FFF2-40B4-BE49-F238E27FC236}">
              <a16:creationId xmlns:a16="http://schemas.microsoft.com/office/drawing/2014/main" id="{00000000-0008-0000-0D00-0000BF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D00-0000C0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9" name="直線コネクタ 448">
          <a:extLst>
            <a:ext uri="{FF2B5EF4-FFF2-40B4-BE49-F238E27FC236}">
              <a16:creationId xmlns:a16="http://schemas.microsoft.com/office/drawing/2014/main" id="{00000000-0008-0000-0D00-0000C1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50" name="直線コネクタ 449">
          <a:extLst>
            <a:ext uri="{FF2B5EF4-FFF2-40B4-BE49-F238E27FC236}">
              <a16:creationId xmlns:a16="http://schemas.microsoft.com/office/drawing/2014/main" id="{00000000-0008-0000-0D00-0000C2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00000000-0008-0000-0D00-0000C3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2" name="直線コネクタ 451">
          <a:extLst>
            <a:ext uri="{FF2B5EF4-FFF2-40B4-BE49-F238E27FC236}">
              <a16:creationId xmlns:a16="http://schemas.microsoft.com/office/drawing/2014/main" id="{00000000-0008-0000-0D00-0000C4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D00-0000C5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4" name="直線コネクタ 453">
          <a:extLst>
            <a:ext uri="{FF2B5EF4-FFF2-40B4-BE49-F238E27FC236}">
              <a16:creationId xmlns:a16="http://schemas.microsoft.com/office/drawing/2014/main" id="{00000000-0008-0000-0D00-0000C6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D00-0000C7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6" name="直線コネクタ 455">
          <a:extLst>
            <a:ext uri="{FF2B5EF4-FFF2-40B4-BE49-F238E27FC236}">
              <a16:creationId xmlns:a16="http://schemas.microsoft.com/office/drawing/2014/main" id="{00000000-0008-0000-0D00-0000C8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0000000-0008-0000-0D00-0000C9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8" name="直線コネクタ 457">
          <a:extLst>
            <a:ext uri="{FF2B5EF4-FFF2-40B4-BE49-F238E27FC236}">
              <a16:creationId xmlns:a16="http://schemas.microsoft.com/office/drawing/2014/main" id="{00000000-0008-0000-0D00-0000CA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00000000-0008-0000-0D00-0000CB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0" name="直線コネクタ 459">
          <a:extLst>
            <a:ext uri="{FF2B5EF4-FFF2-40B4-BE49-F238E27FC236}">
              <a16:creationId xmlns:a16="http://schemas.microsoft.com/office/drawing/2014/main" id="{00000000-0008-0000-0D00-0000CC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D00-0000CD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2" name="【公民館】&#10;一人当たり面積グラフ枠">
          <a:extLst>
            <a:ext uri="{FF2B5EF4-FFF2-40B4-BE49-F238E27FC236}">
              <a16:creationId xmlns:a16="http://schemas.microsoft.com/office/drawing/2014/main" id="{00000000-0008-0000-0D00-0000CE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463" name="直線コネクタ 462">
          <a:extLst>
            <a:ext uri="{FF2B5EF4-FFF2-40B4-BE49-F238E27FC236}">
              <a16:creationId xmlns:a16="http://schemas.microsoft.com/office/drawing/2014/main" id="{00000000-0008-0000-0D00-0000CF010000}"/>
            </a:ext>
          </a:extLst>
        </xdr:cNvPr>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464" name="【公民館】&#10;一人当たり面積最小値テキスト">
          <a:extLst>
            <a:ext uri="{FF2B5EF4-FFF2-40B4-BE49-F238E27FC236}">
              <a16:creationId xmlns:a16="http://schemas.microsoft.com/office/drawing/2014/main" id="{00000000-0008-0000-0D00-0000D0010000}"/>
            </a:ext>
          </a:extLst>
        </xdr:cNvPr>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465" name="直線コネクタ 464">
          <a:extLst>
            <a:ext uri="{FF2B5EF4-FFF2-40B4-BE49-F238E27FC236}">
              <a16:creationId xmlns:a16="http://schemas.microsoft.com/office/drawing/2014/main" id="{00000000-0008-0000-0D00-0000D1010000}"/>
            </a:ext>
          </a:extLst>
        </xdr:cNvPr>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466" name="【公民館】&#10;一人当たり面積最大値テキスト">
          <a:extLst>
            <a:ext uri="{FF2B5EF4-FFF2-40B4-BE49-F238E27FC236}">
              <a16:creationId xmlns:a16="http://schemas.microsoft.com/office/drawing/2014/main" id="{00000000-0008-0000-0D00-0000D2010000}"/>
            </a:ext>
          </a:extLst>
        </xdr:cNvPr>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467" name="直線コネクタ 466">
          <a:extLst>
            <a:ext uri="{FF2B5EF4-FFF2-40B4-BE49-F238E27FC236}">
              <a16:creationId xmlns:a16="http://schemas.microsoft.com/office/drawing/2014/main" id="{00000000-0008-0000-0D00-0000D3010000}"/>
            </a:ext>
          </a:extLst>
        </xdr:cNvPr>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95266</xdr:rowOff>
    </xdr:from>
    <xdr:ext cx="469744" cy="259045"/>
    <xdr:sp macro="" textlink="">
      <xdr:nvSpPr>
        <xdr:cNvPr id="468" name="【公民館】&#10;一人当たり面積平均値テキスト">
          <a:extLst>
            <a:ext uri="{FF2B5EF4-FFF2-40B4-BE49-F238E27FC236}">
              <a16:creationId xmlns:a16="http://schemas.microsoft.com/office/drawing/2014/main" id="{00000000-0008-0000-0D00-0000D4010000}"/>
            </a:ext>
          </a:extLst>
        </xdr:cNvPr>
        <xdr:cNvSpPr txBox="1"/>
      </xdr:nvSpPr>
      <xdr:spPr>
        <a:xfrm>
          <a:off x="222504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469" name="フローチャート : 判断 468">
          <a:extLst>
            <a:ext uri="{FF2B5EF4-FFF2-40B4-BE49-F238E27FC236}">
              <a16:creationId xmlns:a16="http://schemas.microsoft.com/office/drawing/2014/main" id="{00000000-0008-0000-0D00-0000D5010000}"/>
            </a:ext>
          </a:extLst>
        </xdr:cNvPr>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470" name="フローチャート : 判断 469">
          <a:extLst>
            <a:ext uri="{FF2B5EF4-FFF2-40B4-BE49-F238E27FC236}">
              <a16:creationId xmlns:a16="http://schemas.microsoft.com/office/drawing/2014/main" id="{00000000-0008-0000-0D00-0000D6010000}"/>
            </a:ext>
          </a:extLst>
        </xdr:cNvPr>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D00-0000D7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D00-0000D8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D00-0000D9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D00-0000DA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D00-0000DB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95886</xdr:rowOff>
    </xdr:from>
    <xdr:to>
      <xdr:col>31</xdr:col>
      <xdr:colOff>85725</xdr:colOff>
      <xdr:row>105</xdr:row>
      <xdr:rowOff>26036</xdr:rowOff>
    </xdr:to>
    <xdr:sp macro="" textlink="">
      <xdr:nvSpPr>
        <xdr:cNvPr id="476" name="円/楕円 475">
          <a:extLst>
            <a:ext uri="{FF2B5EF4-FFF2-40B4-BE49-F238E27FC236}">
              <a16:creationId xmlns:a16="http://schemas.microsoft.com/office/drawing/2014/main" id="{00000000-0008-0000-0D00-0000DC010000}"/>
            </a:ext>
          </a:extLst>
        </xdr:cNvPr>
        <xdr:cNvSpPr/>
      </xdr:nvSpPr>
      <xdr:spPr>
        <a:xfrm>
          <a:off x="21272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20972</xdr:rowOff>
    </xdr:from>
    <xdr:ext cx="469744" cy="259045"/>
    <xdr:sp macro="" textlink="">
      <xdr:nvSpPr>
        <xdr:cNvPr id="477" name="n_1aveValue【公民館】&#10;一人当たり面積">
          <a:extLst>
            <a:ext uri="{FF2B5EF4-FFF2-40B4-BE49-F238E27FC236}">
              <a16:creationId xmlns:a16="http://schemas.microsoft.com/office/drawing/2014/main" id="{00000000-0008-0000-0D00-0000DD010000}"/>
            </a:ext>
          </a:extLst>
        </xdr:cNvPr>
        <xdr:cNvSpPr txBox="1"/>
      </xdr:nvSpPr>
      <xdr:spPr>
        <a:xfrm>
          <a:off x="21075727" y="180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42563</xdr:rowOff>
    </xdr:from>
    <xdr:ext cx="469744" cy="259045"/>
    <xdr:sp macro="" textlink="">
      <xdr:nvSpPr>
        <xdr:cNvPr id="478" name="n_1mainValue【公民館】&#10;一人当たり面積">
          <a:extLst>
            <a:ext uri="{FF2B5EF4-FFF2-40B4-BE49-F238E27FC236}">
              <a16:creationId xmlns:a16="http://schemas.microsoft.com/office/drawing/2014/main" id="{00000000-0008-0000-0D00-0000DE010000}"/>
            </a:ext>
          </a:extLst>
        </xdr:cNvPr>
        <xdr:cNvSpPr txBox="1"/>
      </xdr:nvSpPr>
      <xdr:spPr>
        <a:xfrm>
          <a:off x="21075727" y="1770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9" name="正方形/長方形 478">
          <a:extLst>
            <a:ext uri="{FF2B5EF4-FFF2-40B4-BE49-F238E27FC236}">
              <a16:creationId xmlns:a16="http://schemas.microsoft.com/office/drawing/2014/main" id="{00000000-0008-0000-0D00-0000DF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0" name="正方形/長方形 479">
          <a:extLst>
            <a:ext uri="{FF2B5EF4-FFF2-40B4-BE49-F238E27FC236}">
              <a16:creationId xmlns:a16="http://schemas.microsoft.com/office/drawing/2014/main" id="{00000000-0008-0000-0D00-0000E0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1" name="テキスト ボックス 480">
          <a:extLst>
            <a:ext uri="{FF2B5EF4-FFF2-40B4-BE49-F238E27FC236}">
              <a16:creationId xmlns:a16="http://schemas.microsoft.com/office/drawing/2014/main" id="{00000000-0008-0000-0D00-0000E1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公民館については、唯一の施設である中央公民館が昭和</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年に建設され老朽化しており、有形固定資産減価償却率が</a:t>
          </a:r>
          <a:r>
            <a:rPr kumimoji="1" lang="en-US" altLang="ja-JP" sz="1100">
              <a:solidFill>
                <a:schemeClr val="dk1"/>
              </a:solidFill>
              <a:effectLst/>
              <a:latin typeface="+mn-lt"/>
              <a:ea typeface="+mn-ea"/>
              <a:cs typeface="+mn-cs"/>
            </a:rPr>
            <a:t>84.8</a:t>
          </a:r>
          <a:r>
            <a:rPr kumimoji="1" lang="ja-JP" altLang="ja-JP" sz="1100">
              <a:solidFill>
                <a:schemeClr val="dk1"/>
              </a:solidFill>
              <a:effectLst/>
              <a:latin typeface="+mn-lt"/>
              <a:ea typeface="+mn-ea"/>
              <a:cs typeface="+mn-cs"/>
            </a:rPr>
            <a:t>ポイントと高い値になっており、耐震化も含め検討したが平成３２年度改築に向け施設規模や工事手法について検討しているところである。橋梁については橋梁の長寿命化計画を策定し計画的に橋梁補修を行っていることから、有形固定資産減価償却率が類似団体平均より</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ポイント下回り、一人当たり有形固定資産額が</a:t>
          </a:r>
          <a:r>
            <a:rPr kumimoji="1" lang="en-US" altLang="ja-JP" sz="1100">
              <a:solidFill>
                <a:schemeClr val="dk1"/>
              </a:solidFill>
              <a:effectLst/>
              <a:latin typeface="+mn-lt"/>
              <a:ea typeface="+mn-ea"/>
              <a:cs typeface="+mn-cs"/>
            </a:rPr>
            <a:t>231,979</a:t>
          </a:r>
          <a:r>
            <a:rPr kumimoji="1" lang="ja-JP" altLang="ja-JP" sz="1100">
              <a:solidFill>
                <a:schemeClr val="dk1"/>
              </a:solidFill>
              <a:effectLst/>
              <a:latin typeface="+mn-lt"/>
              <a:ea typeface="+mn-ea"/>
              <a:cs typeface="+mn-cs"/>
            </a:rPr>
            <a:t>円上回っている。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山形県金山町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5,827
5,773
161.67
4,935,273
4,633,410
290,815
2,503,703
4,422,564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00000000-0008-0000-0E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00000000-0008-0000-0E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00000000-0008-0000-0E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00000000-0008-0000-0E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00000000-0008-0000-0E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00000000-0008-0000-0E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00000000-0008-0000-0E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00000000-0008-0000-0E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6" name="直線コネクタ 65">
          <a:extLst>
            <a:ext uri="{FF2B5EF4-FFF2-40B4-BE49-F238E27FC236}">
              <a16:creationId xmlns:a16="http://schemas.microsoft.com/office/drawing/2014/main" id="{00000000-0008-0000-0E00-00004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68" name="直線コネクタ 67">
          <a:extLst>
            <a:ext uri="{FF2B5EF4-FFF2-40B4-BE49-F238E27FC236}">
              <a16:creationId xmlns:a16="http://schemas.microsoft.com/office/drawing/2014/main" id="{00000000-0008-0000-0E00-000044000000}"/>
            </a:ext>
          </a:extLst>
        </xdr:cNvPr>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70" name="直線コネクタ 69">
          <a:extLst>
            <a:ext uri="{FF2B5EF4-FFF2-40B4-BE49-F238E27FC236}">
              <a16:creationId xmlns:a16="http://schemas.microsoft.com/office/drawing/2014/main" id="{00000000-0008-0000-0E00-000046000000}"/>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5" name="テキスト ボックス 74">
          <a:extLst>
            <a:ext uri="{FF2B5EF4-FFF2-40B4-BE49-F238E27FC236}">
              <a16:creationId xmlns:a16="http://schemas.microsoft.com/office/drawing/2014/main" id="{00000000-0008-0000-0E00-00004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6" name="【体育館・プール】&#10;有形固定資産減価償却率グラフ枠">
          <a:extLst>
            <a:ext uri="{FF2B5EF4-FFF2-40B4-BE49-F238E27FC236}">
              <a16:creationId xmlns:a16="http://schemas.microsoft.com/office/drawing/2014/main" id="{00000000-0008-0000-0E00-00004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78" name="【体育館・プール】&#10;有形固定資産減価償却率最小値テキスト">
          <a:extLst>
            <a:ext uri="{FF2B5EF4-FFF2-40B4-BE49-F238E27FC236}">
              <a16:creationId xmlns:a16="http://schemas.microsoft.com/office/drawing/2014/main" id="{00000000-0008-0000-0E00-00004E000000}"/>
            </a:ext>
          </a:extLst>
        </xdr:cNvPr>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80" name="【体育館・プール】&#10;有形固定資産減価償却率最大値テキスト">
          <a:extLst>
            <a:ext uri="{FF2B5EF4-FFF2-40B4-BE49-F238E27FC236}">
              <a16:creationId xmlns:a16="http://schemas.microsoft.com/office/drawing/2014/main" id="{00000000-0008-0000-0E00-000050000000}"/>
            </a:ext>
          </a:extLst>
        </xdr:cNvPr>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82" name="【体育館・プール】&#10;有形固定資産減価償却率平均値テキスト">
          <a:extLst>
            <a:ext uri="{FF2B5EF4-FFF2-40B4-BE49-F238E27FC236}">
              <a16:creationId xmlns:a16="http://schemas.microsoft.com/office/drawing/2014/main" id="{00000000-0008-0000-0E00-000052000000}"/>
            </a:ext>
          </a:extLst>
        </xdr:cNvPr>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83" name="フローチャート : 判断 82">
          <a:extLst>
            <a:ext uri="{FF2B5EF4-FFF2-40B4-BE49-F238E27FC236}">
              <a16:creationId xmlns:a16="http://schemas.microsoft.com/office/drawing/2014/main" id="{00000000-0008-0000-0E00-000053000000}"/>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84" name="フローチャート : 判断 83">
          <a:extLst>
            <a:ext uri="{FF2B5EF4-FFF2-40B4-BE49-F238E27FC236}">
              <a16:creationId xmlns:a16="http://schemas.microsoft.com/office/drawing/2014/main" id="{00000000-0008-0000-0E00-000054000000}"/>
            </a:ext>
          </a:extLst>
        </xdr:cNvPr>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116222</xdr:rowOff>
    </xdr:from>
    <xdr:ext cx="405111" cy="259045"/>
    <xdr:sp macro="" textlink="">
      <xdr:nvSpPr>
        <xdr:cNvPr id="85" name="n_1aveValue【体育館・プール】&#10;有形固定資産減価償却率">
          <a:extLst>
            <a:ext uri="{FF2B5EF4-FFF2-40B4-BE49-F238E27FC236}">
              <a16:creationId xmlns:a16="http://schemas.microsoft.com/office/drawing/2014/main" id="{00000000-0008-0000-0E00-000055000000}"/>
            </a:ext>
          </a:extLst>
        </xdr:cNvPr>
        <xdr:cNvSpPr txBox="1"/>
      </xdr:nvSpPr>
      <xdr:spPr>
        <a:xfrm>
          <a:off x="3582043"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112078</xdr:rowOff>
    </xdr:from>
    <xdr:to>
      <xdr:col>5</xdr:col>
      <xdr:colOff>409575</xdr:colOff>
      <xdr:row>57</xdr:row>
      <xdr:rowOff>42228</xdr:rowOff>
    </xdr:to>
    <xdr:sp macro="" textlink="">
      <xdr:nvSpPr>
        <xdr:cNvPr id="91" name="円/楕円 90">
          <a:extLst>
            <a:ext uri="{FF2B5EF4-FFF2-40B4-BE49-F238E27FC236}">
              <a16:creationId xmlns:a16="http://schemas.microsoft.com/office/drawing/2014/main" id="{00000000-0008-0000-0E00-00005B000000}"/>
            </a:ext>
          </a:extLst>
        </xdr:cNvPr>
        <xdr:cNvSpPr/>
      </xdr:nvSpPr>
      <xdr:spPr>
        <a:xfrm>
          <a:off x="3746500" y="971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58755</xdr:rowOff>
    </xdr:from>
    <xdr:ext cx="405111" cy="259045"/>
    <xdr:sp macro="" textlink="">
      <xdr:nvSpPr>
        <xdr:cNvPr id="92" name="n_1mainValue【体育館・プール】&#10;有形固定資産減価償却率">
          <a:extLst>
            <a:ext uri="{FF2B5EF4-FFF2-40B4-BE49-F238E27FC236}">
              <a16:creationId xmlns:a16="http://schemas.microsoft.com/office/drawing/2014/main" id="{00000000-0008-0000-0E00-00005C000000}"/>
            </a:ext>
          </a:extLst>
        </xdr:cNvPr>
        <xdr:cNvSpPr txBox="1"/>
      </xdr:nvSpPr>
      <xdr:spPr>
        <a:xfrm>
          <a:off x="3582043" y="9488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5" name="【体育館・プール】&#10;一人当たり面積グラフ枠">
          <a:extLst>
            <a:ext uri="{FF2B5EF4-FFF2-40B4-BE49-F238E27FC236}">
              <a16:creationId xmlns:a16="http://schemas.microsoft.com/office/drawing/2014/main" id="{00000000-0008-0000-0E00-00007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17" name="【体育館・プール】&#10;一人当たり面積最小値テキスト">
          <a:extLst>
            <a:ext uri="{FF2B5EF4-FFF2-40B4-BE49-F238E27FC236}">
              <a16:creationId xmlns:a16="http://schemas.microsoft.com/office/drawing/2014/main" id="{00000000-0008-0000-0E00-000075000000}"/>
            </a:ext>
          </a:extLst>
        </xdr:cNvPr>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19" name="【体育館・プール】&#10;一人当たり面積最大値テキスト">
          <a:extLst>
            <a:ext uri="{FF2B5EF4-FFF2-40B4-BE49-F238E27FC236}">
              <a16:creationId xmlns:a16="http://schemas.microsoft.com/office/drawing/2014/main" id="{00000000-0008-0000-0E00-000077000000}"/>
            </a:ext>
          </a:extLst>
        </xdr:cNvPr>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21" name="【体育館・プール】&#10;一人当たり面積平均値テキスト">
          <a:extLst>
            <a:ext uri="{FF2B5EF4-FFF2-40B4-BE49-F238E27FC236}">
              <a16:creationId xmlns:a16="http://schemas.microsoft.com/office/drawing/2014/main" id="{00000000-0008-0000-0E00-000079000000}"/>
            </a:ext>
          </a:extLst>
        </xdr:cNvPr>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22" name="フローチャート : 判断 121">
          <a:extLst>
            <a:ext uri="{FF2B5EF4-FFF2-40B4-BE49-F238E27FC236}">
              <a16:creationId xmlns:a16="http://schemas.microsoft.com/office/drawing/2014/main" id="{00000000-0008-0000-0E00-00007A000000}"/>
            </a:ext>
          </a:extLst>
        </xdr:cNvPr>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23" name="フローチャート : 判断 122">
          <a:extLst>
            <a:ext uri="{FF2B5EF4-FFF2-40B4-BE49-F238E27FC236}">
              <a16:creationId xmlns:a16="http://schemas.microsoft.com/office/drawing/2014/main" id="{00000000-0008-0000-0E00-00007B000000}"/>
            </a:ext>
          </a:extLst>
        </xdr:cNvPr>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34942</xdr:rowOff>
    </xdr:from>
    <xdr:ext cx="469744" cy="259045"/>
    <xdr:sp macro="" textlink="">
      <xdr:nvSpPr>
        <xdr:cNvPr id="124" name="n_1aveValue【体育館・プール】&#10;一人当たり面積">
          <a:extLst>
            <a:ext uri="{FF2B5EF4-FFF2-40B4-BE49-F238E27FC236}">
              <a16:creationId xmlns:a16="http://schemas.microsoft.com/office/drawing/2014/main" id="{00000000-0008-0000-0E00-00007C000000}"/>
            </a:ext>
          </a:extLst>
        </xdr:cNvPr>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122555</xdr:rowOff>
    </xdr:from>
    <xdr:to>
      <xdr:col>14</xdr:col>
      <xdr:colOff>79375</xdr:colOff>
      <xdr:row>63</xdr:row>
      <xdr:rowOff>52705</xdr:rowOff>
    </xdr:to>
    <xdr:sp macro="" textlink="">
      <xdr:nvSpPr>
        <xdr:cNvPr id="130" name="円/楕円 129">
          <a:extLst>
            <a:ext uri="{FF2B5EF4-FFF2-40B4-BE49-F238E27FC236}">
              <a16:creationId xmlns:a16="http://schemas.microsoft.com/office/drawing/2014/main" id="{00000000-0008-0000-0E00-000082000000}"/>
            </a:ext>
          </a:extLst>
        </xdr:cNvPr>
        <xdr:cNvSpPr/>
      </xdr:nvSpPr>
      <xdr:spPr>
        <a:xfrm>
          <a:off x="9588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43832</xdr:rowOff>
    </xdr:from>
    <xdr:ext cx="469744" cy="259045"/>
    <xdr:sp macro="" textlink="">
      <xdr:nvSpPr>
        <xdr:cNvPr id="131" name="n_1mainValue【体育館・プール】&#10;一人当たり面積">
          <a:extLst>
            <a:ext uri="{FF2B5EF4-FFF2-40B4-BE49-F238E27FC236}">
              <a16:creationId xmlns:a16="http://schemas.microsoft.com/office/drawing/2014/main" id="{00000000-0008-0000-0E00-000083000000}"/>
            </a:ext>
          </a:extLst>
        </xdr:cNvPr>
        <xdr:cNvSpPr txBox="1"/>
      </xdr:nvSpPr>
      <xdr:spPr>
        <a:xfrm>
          <a:off x="9391727" y="108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福祉施設】&#10;有形固定資産減価償却率グラフ枠">
          <a:extLst>
            <a:ext uri="{FF2B5EF4-FFF2-40B4-BE49-F238E27FC236}">
              <a16:creationId xmlns:a16="http://schemas.microsoft.com/office/drawing/2014/main" id="{00000000-0008-0000-0E00-00009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109945</xdr:rowOff>
    </xdr:from>
    <xdr:to>
      <xdr:col>6</xdr:col>
      <xdr:colOff>510540</xdr:colOff>
      <xdr:row>85</xdr:row>
      <xdr:rowOff>167095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flipV="1">
          <a:off x="4634865" y="13825945"/>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170922</xdr:rowOff>
    </xdr:from>
    <xdr:ext cx="405111" cy="259045"/>
    <xdr:sp macro="" textlink="">
      <xdr:nvSpPr>
        <xdr:cNvPr id="159" name="【福祉施設】&#10;有形固定資産減価償却率最小値テキスト">
          <a:extLst>
            <a:ext uri="{FF2B5EF4-FFF2-40B4-BE49-F238E27FC236}">
              <a16:creationId xmlns:a16="http://schemas.microsoft.com/office/drawing/2014/main" id="{00000000-0008-0000-0E00-00009F000000}"/>
            </a:ext>
          </a:extLst>
        </xdr:cNvPr>
        <xdr:cNvSpPr txBox="1"/>
      </xdr:nvSpPr>
      <xdr:spPr>
        <a:xfrm>
          <a:off x="4724400" y="1474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167095</xdr:rowOff>
    </xdr:from>
    <xdr:to>
      <xdr:col>6</xdr:col>
      <xdr:colOff>600075</xdr:colOff>
      <xdr:row>85</xdr:row>
      <xdr:rowOff>167095</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546600" y="1474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56622</xdr:rowOff>
    </xdr:from>
    <xdr:ext cx="405111" cy="259045"/>
    <xdr:sp macro="" textlink="">
      <xdr:nvSpPr>
        <xdr:cNvPr id="161" name="【福祉施設】&#10;有形固定資産減価償却率最大値テキスト">
          <a:extLst>
            <a:ext uri="{FF2B5EF4-FFF2-40B4-BE49-F238E27FC236}">
              <a16:creationId xmlns:a16="http://schemas.microsoft.com/office/drawing/2014/main" id="{00000000-0008-0000-0E00-0000A1000000}"/>
            </a:ext>
          </a:extLst>
        </xdr:cNvPr>
        <xdr:cNvSpPr txBox="1"/>
      </xdr:nvSpPr>
      <xdr:spPr>
        <a:xfrm>
          <a:off x="4724400" y="1360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80</xdr:row>
      <xdr:rowOff>109945</xdr:rowOff>
    </xdr:from>
    <xdr:to>
      <xdr:col>6</xdr:col>
      <xdr:colOff>600075</xdr:colOff>
      <xdr:row>80</xdr:row>
      <xdr:rowOff>109945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1382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55534</xdr:rowOff>
    </xdr:from>
    <xdr:ext cx="405111" cy="259045"/>
    <xdr:sp macro="" textlink="">
      <xdr:nvSpPr>
        <xdr:cNvPr id="163" name="【福祉施設】&#10;有形固定資産減価償却率平均値テキスト">
          <a:extLst>
            <a:ext uri="{FF2B5EF4-FFF2-40B4-BE49-F238E27FC236}">
              <a16:creationId xmlns:a16="http://schemas.microsoft.com/office/drawing/2014/main" id="{00000000-0008-0000-0E00-0000A3000000}"/>
            </a:ext>
          </a:extLst>
        </xdr:cNvPr>
        <xdr:cNvSpPr txBox="1"/>
      </xdr:nvSpPr>
      <xdr:spPr>
        <a:xfrm>
          <a:off x="4724400" y="1428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77107</xdr:rowOff>
    </xdr:from>
    <xdr:to>
      <xdr:col>6</xdr:col>
      <xdr:colOff>561975</xdr:colOff>
      <xdr:row>84</xdr:row>
      <xdr:rowOff>7257</xdr:rowOff>
    </xdr:to>
    <xdr:sp macro="" textlink="">
      <xdr:nvSpPr>
        <xdr:cNvPr id="164" name="フローチャート : 判断 163">
          <a:extLst>
            <a:ext uri="{FF2B5EF4-FFF2-40B4-BE49-F238E27FC236}">
              <a16:creationId xmlns:a16="http://schemas.microsoft.com/office/drawing/2014/main" id="{00000000-0008-0000-0E00-0000A4000000}"/>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50981</xdr:rowOff>
    </xdr:from>
    <xdr:to>
      <xdr:col>5</xdr:col>
      <xdr:colOff>409575</xdr:colOff>
      <xdr:row>83</xdr:row>
      <xdr:rowOff>152581</xdr:rowOff>
    </xdr:to>
    <xdr:sp macro="" textlink="">
      <xdr:nvSpPr>
        <xdr:cNvPr id="165" name="フローチャート : 判断 164">
          <a:extLst>
            <a:ext uri="{FF2B5EF4-FFF2-40B4-BE49-F238E27FC236}">
              <a16:creationId xmlns:a16="http://schemas.microsoft.com/office/drawing/2014/main" id="{00000000-0008-0000-0E00-0000A5000000}"/>
            </a:ext>
          </a:extLst>
        </xdr:cNvPr>
        <xdr:cNvSpPr/>
      </xdr:nvSpPr>
      <xdr:spPr>
        <a:xfrm>
          <a:off x="3746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143708</xdr:rowOff>
    </xdr:from>
    <xdr:ext cx="405111" cy="259045"/>
    <xdr:sp macro="" textlink="">
      <xdr:nvSpPr>
        <xdr:cNvPr id="166" name="n_1aveValue【福祉施設】&#10;有形固定資産減価償却率">
          <a:extLst>
            <a:ext uri="{FF2B5EF4-FFF2-40B4-BE49-F238E27FC236}">
              <a16:creationId xmlns:a16="http://schemas.microsoft.com/office/drawing/2014/main" id="{00000000-0008-0000-0E00-0000A6000000}"/>
            </a:ext>
          </a:extLst>
        </xdr:cNvPr>
        <xdr:cNvSpPr txBox="1"/>
      </xdr:nvSpPr>
      <xdr:spPr>
        <a:xfrm>
          <a:off x="3582043"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165281</xdr:rowOff>
    </xdr:from>
    <xdr:to>
      <xdr:col>5</xdr:col>
      <xdr:colOff>409575</xdr:colOff>
      <xdr:row>78</xdr:row>
      <xdr:rowOff>95431</xdr:rowOff>
    </xdr:to>
    <xdr:sp macro="" textlink="">
      <xdr:nvSpPr>
        <xdr:cNvPr id="172" name="円/楕円 171">
          <a:extLst>
            <a:ext uri="{FF2B5EF4-FFF2-40B4-BE49-F238E27FC236}">
              <a16:creationId xmlns:a16="http://schemas.microsoft.com/office/drawing/2014/main" id="{00000000-0008-0000-0E00-0000AC000000}"/>
            </a:ext>
          </a:extLst>
        </xdr:cNvPr>
        <xdr:cNvSpPr/>
      </xdr:nvSpPr>
      <xdr:spPr>
        <a:xfrm>
          <a:off x="3746500" y="133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111958</xdr:rowOff>
    </xdr:from>
    <xdr:ext cx="405111" cy="259045"/>
    <xdr:sp macro="" textlink="">
      <xdr:nvSpPr>
        <xdr:cNvPr id="173" name="n_1mainValue【福祉施設】&#10;有形固定資産減価償却率">
          <a:extLst>
            <a:ext uri="{FF2B5EF4-FFF2-40B4-BE49-F238E27FC236}">
              <a16:creationId xmlns:a16="http://schemas.microsoft.com/office/drawing/2014/main" id="{00000000-0008-0000-0E00-0000AD000000}"/>
            </a:ext>
          </a:extLst>
        </xdr:cNvPr>
        <xdr:cNvSpPr txBox="1"/>
      </xdr:nvSpPr>
      <xdr:spPr>
        <a:xfrm>
          <a:off x="3582043" y="1314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8" name="【福祉施設】&#10;一人当たり面積グラフ枠">
          <a:extLst>
            <a:ext uri="{FF2B5EF4-FFF2-40B4-BE49-F238E27FC236}">
              <a16:creationId xmlns:a16="http://schemas.microsoft.com/office/drawing/2014/main" id="{00000000-0008-0000-0E00-0000C6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00" name="【福祉施設】&#10;一人当たり面積最小値テキスト">
          <a:extLst>
            <a:ext uri="{FF2B5EF4-FFF2-40B4-BE49-F238E27FC236}">
              <a16:creationId xmlns:a16="http://schemas.microsoft.com/office/drawing/2014/main" id="{00000000-0008-0000-0E00-0000C8000000}"/>
            </a:ext>
          </a:extLst>
        </xdr:cNvPr>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02" name="【福祉施設】&#10;一人当たり面積最大値テキスト">
          <a:extLst>
            <a:ext uri="{FF2B5EF4-FFF2-40B4-BE49-F238E27FC236}">
              <a16:creationId xmlns:a16="http://schemas.microsoft.com/office/drawing/2014/main" id="{00000000-0008-0000-0E00-0000CA000000}"/>
            </a:ext>
          </a:extLst>
        </xdr:cNvPr>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204" name="【福祉施設】&#10;一人当たり面積平均値テキスト">
          <a:extLst>
            <a:ext uri="{FF2B5EF4-FFF2-40B4-BE49-F238E27FC236}">
              <a16:creationId xmlns:a16="http://schemas.microsoft.com/office/drawing/2014/main" id="{00000000-0008-0000-0E00-0000CC000000}"/>
            </a:ext>
          </a:extLst>
        </xdr:cNvPr>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05" name="フローチャート : 判断 204">
          <a:extLst>
            <a:ext uri="{FF2B5EF4-FFF2-40B4-BE49-F238E27FC236}">
              <a16:creationId xmlns:a16="http://schemas.microsoft.com/office/drawing/2014/main" id="{00000000-0008-0000-0E00-0000CD000000}"/>
            </a:ext>
          </a:extLst>
        </xdr:cNvPr>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06" name="フローチャート : 判断 205">
          <a:extLst>
            <a:ext uri="{FF2B5EF4-FFF2-40B4-BE49-F238E27FC236}">
              <a16:creationId xmlns:a16="http://schemas.microsoft.com/office/drawing/2014/main" id="{00000000-0008-0000-0E00-0000CE000000}"/>
            </a:ext>
          </a:extLst>
        </xdr:cNvPr>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46645</xdr:rowOff>
    </xdr:from>
    <xdr:ext cx="469744" cy="259045"/>
    <xdr:sp macro="" textlink="">
      <xdr:nvSpPr>
        <xdr:cNvPr id="207" name="n_1aveValue【福祉施設】&#10;一人当たり面積">
          <a:extLst>
            <a:ext uri="{FF2B5EF4-FFF2-40B4-BE49-F238E27FC236}">
              <a16:creationId xmlns:a16="http://schemas.microsoft.com/office/drawing/2014/main" id="{00000000-0008-0000-0E00-0000CF000000}"/>
            </a:ext>
          </a:extLst>
        </xdr:cNvPr>
        <xdr:cNvSpPr txBox="1"/>
      </xdr:nvSpPr>
      <xdr:spPr>
        <a:xfrm>
          <a:off x="9391727" y="142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130992</xdr:rowOff>
    </xdr:from>
    <xdr:to>
      <xdr:col>14</xdr:col>
      <xdr:colOff>79375</xdr:colOff>
      <xdr:row>85</xdr:row>
      <xdr:rowOff>61142</xdr:rowOff>
    </xdr:to>
    <xdr:sp macro="" textlink="">
      <xdr:nvSpPr>
        <xdr:cNvPr id="213" name="円/楕円 212">
          <a:extLst>
            <a:ext uri="{FF2B5EF4-FFF2-40B4-BE49-F238E27FC236}">
              <a16:creationId xmlns:a16="http://schemas.microsoft.com/office/drawing/2014/main" id="{00000000-0008-0000-0E00-0000D5000000}"/>
            </a:ext>
          </a:extLst>
        </xdr:cNvPr>
        <xdr:cNvSpPr/>
      </xdr:nvSpPr>
      <xdr:spPr>
        <a:xfrm>
          <a:off x="9588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52269</xdr:rowOff>
    </xdr:from>
    <xdr:ext cx="469744" cy="259045"/>
    <xdr:sp macro="" textlink="">
      <xdr:nvSpPr>
        <xdr:cNvPr id="214" name="n_1mainValue【福祉施設】&#10;一人当たり面積">
          <a:extLst>
            <a:ext uri="{FF2B5EF4-FFF2-40B4-BE49-F238E27FC236}">
              <a16:creationId xmlns:a16="http://schemas.microsoft.com/office/drawing/2014/main" id="{00000000-0008-0000-0E00-0000D6000000}"/>
            </a:ext>
          </a:extLst>
        </xdr:cNvPr>
        <xdr:cNvSpPr txBox="1"/>
      </xdr:nvSpPr>
      <xdr:spPr>
        <a:xfrm>
          <a:off x="9391727" y="146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86,645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87" name="【消防施設】&#10;有形固定資産減価償却率グラフ枠">
          <a:extLst>
            <a:ext uri="{FF2B5EF4-FFF2-40B4-BE49-F238E27FC236}">
              <a16:creationId xmlns:a16="http://schemas.microsoft.com/office/drawing/2014/main" id="{00000000-0008-0000-0E00-00001F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289" name="【消防施設】&#10;有形固定資産減価償却率最小値テキスト">
          <a:extLst>
            <a:ext uri="{FF2B5EF4-FFF2-40B4-BE49-F238E27FC236}">
              <a16:creationId xmlns:a16="http://schemas.microsoft.com/office/drawing/2014/main" id="{00000000-0008-0000-0E00-000021010000}"/>
            </a:ext>
          </a:extLst>
        </xdr:cNvPr>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291" name="【消防施設】&#10;有形固定資産減価償却率最大値テキスト">
          <a:extLst>
            <a:ext uri="{FF2B5EF4-FFF2-40B4-BE49-F238E27FC236}">
              <a16:creationId xmlns:a16="http://schemas.microsoft.com/office/drawing/2014/main" id="{00000000-0008-0000-0E00-000023010000}"/>
            </a:ext>
          </a:extLst>
        </xdr:cNvPr>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163303</xdr:rowOff>
    </xdr:from>
    <xdr:ext cx="405111" cy="259045"/>
    <xdr:sp macro="" textlink="">
      <xdr:nvSpPr>
        <xdr:cNvPr id="293" name="【消防施設】&#10;有形固定資産減価償却率平均値テキスト">
          <a:extLst>
            <a:ext uri="{FF2B5EF4-FFF2-40B4-BE49-F238E27FC236}">
              <a16:creationId xmlns:a16="http://schemas.microsoft.com/office/drawing/2014/main" id="{00000000-0008-0000-0E00-000025010000}"/>
            </a:ext>
          </a:extLst>
        </xdr:cNvPr>
        <xdr:cNvSpPr txBox="1"/>
      </xdr:nvSpPr>
      <xdr:spPr>
        <a:xfrm>
          <a:off x="16408400" y="1370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294" name="フローチャート : 判断 293">
          <a:extLst>
            <a:ext uri="{FF2B5EF4-FFF2-40B4-BE49-F238E27FC236}">
              <a16:creationId xmlns:a16="http://schemas.microsoft.com/office/drawing/2014/main" id="{00000000-0008-0000-0E00-000026010000}"/>
            </a:ext>
          </a:extLst>
        </xdr:cNvPr>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295" name="フローチャート : 判断 294">
          <a:extLst>
            <a:ext uri="{FF2B5EF4-FFF2-40B4-BE49-F238E27FC236}">
              <a16:creationId xmlns:a16="http://schemas.microsoft.com/office/drawing/2014/main" id="{00000000-0008-0000-0E00-000027010000}"/>
            </a:ext>
          </a:extLst>
        </xdr:cNvPr>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89825</xdr:rowOff>
    </xdr:from>
    <xdr:ext cx="405111" cy="259045"/>
    <xdr:sp macro="" textlink="">
      <xdr:nvSpPr>
        <xdr:cNvPr id="296" name="n_1aveValue【消防施設】&#10;有形固定資産減価償却率">
          <a:extLst>
            <a:ext uri="{FF2B5EF4-FFF2-40B4-BE49-F238E27FC236}">
              <a16:creationId xmlns:a16="http://schemas.microsoft.com/office/drawing/2014/main" id="{00000000-0008-0000-0E00-000028010000}"/>
            </a:ext>
          </a:extLst>
        </xdr:cNvPr>
        <xdr:cNvSpPr txBox="1"/>
      </xdr:nvSpPr>
      <xdr:spPr>
        <a:xfrm>
          <a:off x="15266043"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121194</xdr:rowOff>
    </xdr:from>
    <xdr:to>
      <xdr:col>22</xdr:col>
      <xdr:colOff>415925</xdr:colOff>
      <xdr:row>80</xdr:row>
      <xdr:rowOff>51344</xdr:rowOff>
    </xdr:to>
    <xdr:sp macro="" textlink="">
      <xdr:nvSpPr>
        <xdr:cNvPr id="302" name="円/楕円 301">
          <a:extLst>
            <a:ext uri="{FF2B5EF4-FFF2-40B4-BE49-F238E27FC236}">
              <a16:creationId xmlns:a16="http://schemas.microsoft.com/office/drawing/2014/main" id="{00000000-0008-0000-0E00-00002E010000}"/>
            </a:ext>
          </a:extLst>
        </xdr:cNvPr>
        <xdr:cNvSpPr/>
      </xdr:nvSpPr>
      <xdr:spPr>
        <a:xfrm>
          <a:off x="15430500" y="136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67871</xdr:rowOff>
    </xdr:from>
    <xdr:ext cx="405111" cy="259045"/>
    <xdr:sp macro="" textlink="">
      <xdr:nvSpPr>
        <xdr:cNvPr id="303" name="n_1mainValue【消防施設】&#10;有形固定資産減価償却率">
          <a:extLst>
            <a:ext uri="{FF2B5EF4-FFF2-40B4-BE49-F238E27FC236}">
              <a16:creationId xmlns:a16="http://schemas.microsoft.com/office/drawing/2014/main" id="{00000000-0008-0000-0E00-00002F010000}"/>
            </a:ext>
          </a:extLst>
        </xdr:cNvPr>
        <xdr:cNvSpPr txBox="1"/>
      </xdr:nvSpPr>
      <xdr:spPr>
        <a:xfrm>
          <a:off x="15266043" y="1344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24" name="【消防施設】&#10;一人当たり面積グラフ枠">
          <a:extLst>
            <a:ext uri="{FF2B5EF4-FFF2-40B4-BE49-F238E27FC236}">
              <a16:creationId xmlns:a16="http://schemas.microsoft.com/office/drawing/2014/main" id="{00000000-0008-0000-0E00-000044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326" name="【消防施設】&#10;一人当たり面積最小値テキスト">
          <a:extLst>
            <a:ext uri="{FF2B5EF4-FFF2-40B4-BE49-F238E27FC236}">
              <a16:creationId xmlns:a16="http://schemas.microsoft.com/office/drawing/2014/main" id="{00000000-0008-0000-0E00-000046010000}"/>
            </a:ext>
          </a:extLst>
        </xdr:cNvPr>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328" name="【消防施設】&#10;一人当たり面積最大値テキスト">
          <a:extLst>
            <a:ext uri="{FF2B5EF4-FFF2-40B4-BE49-F238E27FC236}">
              <a16:creationId xmlns:a16="http://schemas.microsoft.com/office/drawing/2014/main" id="{00000000-0008-0000-0E00-000048010000}"/>
            </a:ext>
          </a:extLst>
        </xdr:cNvPr>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330" name="【消防施設】&#10;一人当たり面積平均値テキスト">
          <a:extLst>
            <a:ext uri="{FF2B5EF4-FFF2-40B4-BE49-F238E27FC236}">
              <a16:creationId xmlns:a16="http://schemas.microsoft.com/office/drawing/2014/main" id="{00000000-0008-0000-0E00-00004A010000}"/>
            </a:ext>
          </a:extLst>
        </xdr:cNvPr>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331" name="フローチャート : 判断 330">
          <a:extLst>
            <a:ext uri="{FF2B5EF4-FFF2-40B4-BE49-F238E27FC236}">
              <a16:creationId xmlns:a16="http://schemas.microsoft.com/office/drawing/2014/main" id="{00000000-0008-0000-0E00-00004B010000}"/>
            </a:ext>
          </a:extLst>
        </xdr:cNvPr>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332" name="フローチャート : 判断 331">
          <a:extLst>
            <a:ext uri="{FF2B5EF4-FFF2-40B4-BE49-F238E27FC236}">
              <a16:creationId xmlns:a16="http://schemas.microsoft.com/office/drawing/2014/main" id="{00000000-0008-0000-0E00-00004C010000}"/>
            </a:ext>
          </a:extLst>
        </xdr:cNvPr>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xdr:rowOff>
    </xdr:from>
    <xdr:ext cx="469744" cy="259045"/>
    <xdr:sp macro="" textlink="">
      <xdr:nvSpPr>
        <xdr:cNvPr id="333" name="n_1aveValue【消防施設】&#10;一人当たり面積">
          <a:extLst>
            <a:ext uri="{FF2B5EF4-FFF2-40B4-BE49-F238E27FC236}">
              <a16:creationId xmlns:a16="http://schemas.microsoft.com/office/drawing/2014/main" id="{00000000-0008-0000-0E00-00004D010000}"/>
            </a:ext>
          </a:extLst>
        </xdr:cNvPr>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65024</xdr:rowOff>
    </xdr:from>
    <xdr:to>
      <xdr:col>31</xdr:col>
      <xdr:colOff>85725</xdr:colOff>
      <xdr:row>80</xdr:row>
      <xdr:rowOff>166624</xdr:rowOff>
    </xdr:to>
    <xdr:sp macro="" textlink="">
      <xdr:nvSpPr>
        <xdr:cNvPr id="339" name="円/楕円 338">
          <a:extLst>
            <a:ext uri="{FF2B5EF4-FFF2-40B4-BE49-F238E27FC236}">
              <a16:creationId xmlns:a16="http://schemas.microsoft.com/office/drawing/2014/main" id="{00000000-0008-0000-0E00-000053010000}"/>
            </a:ext>
          </a:extLst>
        </xdr:cNvPr>
        <xdr:cNvSpPr/>
      </xdr:nvSpPr>
      <xdr:spPr>
        <a:xfrm>
          <a:off x="21272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11701</xdr:rowOff>
    </xdr:from>
    <xdr:ext cx="469744" cy="259045"/>
    <xdr:sp macro="" textlink="">
      <xdr:nvSpPr>
        <xdr:cNvPr id="340" name="n_1mainValue【消防施設】&#10;一人当たり面積">
          <a:extLst>
            <a:ext uri="{FF2B5EF4-FFF2-40B4-BE49-F238E27FC236}">
              <a16:creationId xmlns:a16="http://schemas.microsoft.com/office/drawing/2014/main" id="{00000000-0008-0000-0E00-000054010000}"/>
            </a:ext>
          </a:extLst>
        </xdr:cNvPr>
        <xdr:cNvSpPr txBox="1"/>
      </xdr:nvSpPr>
      <xdr:spPr>
        <a:xfrm>
          <a:off x="21075727"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4" name="【庁舎】&#10;有形固定資産減価償却率グラフ枠">
          <a:extLst>
            <a:ext uri="{FF2B5EF4-FFF2-40B4-BE49-F238E27FC236}">
              <a16:creationId xmlns:a16="http://schemas.microsoft.com/office/drawing/2014/main" id="{00000000-0008-0000-0E00-00006C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366" name="【庁舎】&#10;有形固定資産減価償却率最小値テキスト">
          <a:extLst>
            <a:ext uri="{FF2B5EF4-FFF2-40B4-BE49-F238E27FC236}">
              <a16:creationId xmlns:a16="http://schemas.microsoft.com/office/drawing/2014/main" id="{00000000-0008-0000-0E00-00006E010000}"/>
            </a:ext>
          </a:extLst>
        </xdr:cNvPr>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368" name="【庁舎】&#10;有形固定資産減価償却率最大値テキスト">
          <a:extLst>
            <a:ext uri="{FF2B5EF4-FFF2-40B4-BE49-F238E27FC236}">
              <a16:creationId xmlns:a16="http://schemas.microsoft.com/office/drawing/2014/main" id="{00000000-0008-0000-0E00-000070010000}"/>
            </a:ext>
          </a:extLst>
        </xdr:cNvPr>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370" name="【庁舎】&#10;有形固定資産減価償却率平均値テキスト">
          <a:extLst>
            <a:ext uri="{FF2B5EF4-FFF2-40B4-BE49-F238E27FC236}">
              <a16:creationId xmlns:a16="http://schemas.microsoft.com/office/drawing/2014/main" id="{00000000-0008-0000-0E00-000072010000}"/>
            </a:ext>
          </a:extLst>
        </xdr:cNvPr>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371" name="フローチャート : 判断 370">
          <a:extLst>
            <a:ext uri="{FF2B5EF4-FFF2-40B4-BE49-F238E27FC236}">
              <a16:creationId xmlns:a16="http://schemas.microsoft.com/office/drawing/2014/main" id="{00000000-0008-0000-0E00-000073010000}"/>
            </a:ext>
          </a:extLst>
        </xdr:cNvPr>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372" name="フローチャート : 判断 371">
          <a:extLst>
            <a:ext uri="{FF2B5EF4-FFF2-40B4-BE49-F238E27FC236}">
              <a16:creationId xmlns:a16="http://schemas.microsoft.com/office/drawing/2014/main" id="{00000000-0008-0000-0E00-000074010000}"/>
            </a:ext>
          </a:extLst>
        </xdr:cNvPr>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167657</xdr:rowOff>
    </xdr:from>
    <xdr:ext cx="405111" cy="259045"/>
    <xdr:sp macro="" textlink="">
      <xdr:nvSpPr>
        <xdr:cNvPr id="373" name="n_1aveValue【庁舎】&#10;有形固定資産減価償却率">
          <a:extLst>
            <a:ext uri="{FF2B5EF4-FFF2-40B4-BE49-F238E27FC236}">
              <a16:creationId xmlns:a16="http://schemas.microsoft.com/office/drawing/2014/main" id="{00000000-0008-0000-0E00-000075010000}"/>
            </a:ext>
          </a:extLst>
        </xdr:cNvPr>
        <xdr:cNvSpPr txBox="1"/>
      </xdr:nvSpPr>
      <xdr:spPr>
        <a:xfrm>
          <a:off x="15266043"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34925</xdr:rowOff>
    </xdr:from>
    <xdr:to>
      <xdr:col>22</xdr:col>
      <xdr:colOff>415925</xdr:colOff>
      <xdr:row>103</xdr:row>
      <xdr:rowOff>136525</xdr:rowOff>
    </xdr:to>
    <xdr:sp macro="" textlink="">
      <xdr:nvSpPr>
        <xdr:cNvPr id="379" name="円/楕円 378">
          <a:extLst>
            <a:ext uri="{FF2B5EF4-FFF2-40B4-BE49-F238E27FC236}">
              <a16:creationId xmlns:a16="http://schemas.microsoft.com/office/drawing/2014/main" id="{00000000-0008-0000-0E00-00007B010000}"/>
            </a:ext>
          </a:extLst>
        </xdr:cNvPr>
        <xdr:cNvSpPr/>
      </xdr:nvSpPr>
      <xdr:spPr>
        <a:xfrm>
          <a:off x="15430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153052</xdr:rowOff>
    </xdr:from>
    <xdr:ext cx="405111" cy="259045"/>
    <xdr:sp macro="" textlink="">
      <xdr:nvSpPr>
        <xdr:cNvPr id="380" name="n_1mainValue【庁舎】&#10;有形固定資産減価償却率">
          <a:extLst>
            <a:ext uri="{FF2B5EF4-FFF2-40B4-BE49-F238E27FC236}">
              <a16:creationId xmlns:a16="http://schemas.microsoft.com/office/drawing/2014/main" id="{00000000-0008-0000-0E00-00007C010000}"/>
            </a:ext>
          </a:extLst>
        </xdr:cNvPr>
        <xdr:cNvSpPr txBox="1"/>
      </xdr:nvSpPr>
      <xdr:spPr>
        <a:xfrm>
          <a:off x="15266043"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4" name="【庁舎】&#10;一人当たり面積グラフ枠">
          <a:extLst>
            <a:ext uri="{FF2B5EF4-FFF2-40B4-BE49-F238E27FC236}">
              <a16:creationId xmlns:a16="http://schemas.microsoft.com/office/drawing/2014/main" id="{00000000-0008-0000-0E00-000094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406" name="【庁舎】&#10;一人当たり面積最小値テキスト">
          <a:extLst>
            <a:ext uri="{FF2B5EF4-FFF2-40B4-BE49-F238E27FC236}">
              <a16:creationId xmlns:a16="http://schemas.microsoft.com/office/drawing/2014/main" id="{00000000-0008-0000-0E00-000096010000}"/>
            </a:ext>
          </a:extLst>
        </xdr:cNvPr>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408" name="【庁舎】&#10;一人当たり面積最大値テキスト">
          <a:extLst>
            <a:ext uri="{FF2B5EF4-FFF2-40B4-BE49-F238E27FC236}">
              <a16:creationId xmlns:a16="http://schemas.microsoft.com/office/drawing/2014/main" id="{00000000-0008-0000-0E00-000098010000}"/>
            </a:ext>
          </a:extLst>
        </xdr:cNvPr>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410" name="【庁舎】&#10;一人当たり面積平均値テキスト">
          <a:extLst>
            <a:ext uri="{FF2B5EF4-FFF2-40B4-BE49-F238E27FC236}">
              <a16:creationId xmlns:a16="http://schemas.microsoft.com/office/drawing/2014/main" id="{00000000-0008-0000-0E00-00009A010000}"/>
            </a:ext>
          </a:extLst>
        </xdr:cNvPr>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411" name="フローチャート : 判断 410">
          <a:extLst>
            <a:ext uri="{FF2B5EF4-FFF2-40B4-BE49-F238E27FC236}">
              <a16:creationId xmlns:a16="http://schemas.microsoft.com/office/drawing/2014/main" id="{00000000-0008-0000-0E00-00009B010000}"/>
            </a:ext>
          </a:extLst>
        </xdr:cNvPr>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412" name="フローチャート : 判断 411">
          <a:extLst>
            <a:ext uri="{FF2B5EF4-FFF2-40B4-BE49-F238E27FC236}">
              <a16:creationId xmlns:a16="http://schemas.microsoft.com/office/drawing/2014/main" id="{00000000-0008-0000-0E00-00009C010000}"/>
            </a:ext>
          </a:extLst>
        </xdr:cNvPr>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36213</xdr:rowOff>
    </xdr:from>
    <xdr:ext cx="469744" cy="259045"/>
    <xdr:sp macro="" textlink="">
      <xdr:nvSpPr>
        <xdr:cNvPr id="413" name="n_1aveValue【庁舎】&#10;一人当たり面積">
          <a:extLst>
            <a:ext uri="{FF2B5EF4-FFF2-40B4-BE49-F238E27FC236}">
              <a16:creationId xmlns:a16="http://schemas.microsoft.com/office/drawing/2014/main" id="{00000000-0008-0000-0E00-00009D010000}"/>
            </a:ext>
          </a:extLst>
        </xdr:cNvPr>
        <xdr:cNvSpPr txBox="1"/>
      </xdr:nvSpPr>
      <xdr:spPr>
        <a:xfrm>
          <a:off x="210757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132080</xdr:rowOff>
    </xdr:from>
    <xdr:to>
      <xdr:col>31</xdr:col>
      <xdr:colOff>85725</xdr:colOff>
      <xdr:row>100</xdr:row>
      <xdr:rowOff>62230</xdr:rowOff>
    </xdr:to>
    <xdr:sp macro="" textlink="">
      <xdr:nvSpPr>
        <xdr:cNvPr id="419" name="円/楕円 418">
          <a:extLst>
            <a:ext uri="{FF2B5EF4-FFF2-40B4-BE49-F238E27FC236}">
              <a16:creationId xmlns:a16="http://schemas.microsoft.com/office/drawing/2014/main" id="{00000000-0008-0000-0E00-0000A3010000}"/>
            </a:ext>
          </a:extLst>
        </xdr:cNvPr>
        <xdr:cNvSpPr/>
      </xdr:nvSpPr>
      <xdr:spPr>
        <a:xfrm>
          <a:off x="21272500" y="171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78757</xdr:rowOff>
    </xdr:from>
    <xdr:ext cx="469744" cy="259045"/>
    <xdr:sp macro="" textlink="">
      <xdr:nvSpPr>
        <xdr:cNvPr id="420" name="n_1mainValue【庁舎】&#10;一人当たり面積">
          <a:extLst>
            <a:ext uri="{FF2B5EF4-FFF2-40B4-BE49-F238E27FC236}">
              <a16:creationId xmlns:a16="http://schemas.microsoft.com/office/drawing/2014/main" id="{00000000-0008-0000-0E00-0000A4010000}"/>
            </a:ext>
          </a:extLst>
        </xdr:cNvPr>
        <xdr:cNvSpPr txBox="1"/>
      </xdr:nvSpPr>
      <xdr:spPr>
        <a:xfrm>
          <a:off x="21075727" y="1688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0.994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体育館や福祉施設については、建築してから年数が経過しており有形固定資産減価償却率が高く、更新する時期を迎える状況にあるが既存の学校施設等を有効に活用しながら代替施設を確保できるように今後検討し、急激な人口減少に対応した利用形態や維持管理コストの縮減に努め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山形県金山町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5,827
5,773
161.67
4,935,273
4,633,410
290,815
2,503,703
4,422,564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米価下落や園芸作物の出荷量減少により</a:t>
          </a:r>
          <a:r>
            <a:rPr kumimoji="1" lang="ja-JP" altLang="ja-JP" sz="1100">
              <a:solidFill>
                <a:schemeClr val="dk1"/>
              </a:solidFill>
              <a:effectLst/>
              <a:latin typeface="+mn-lt"/>
              <a:ea typeface="+mn-ea"/>
              <a:cs typeface="+mn-cs"/>
            </a:rPr>
            <a:t>農業</a:t>
          </a:r>
          <a:r>
            <a:rPr kumimoji="1" lang="ja-JP" altLang="en-US" sz="1100">
              <a:solidFill>
                <a:schemeClr val="dk1"/>
              </a:solidFill>
              <a:effectLst/>
              <a:latin typeface="+mn-lt"/>
              <a:ea typeface="+mn-ea"/>
              <a:cs typeface="+mn-cs"/>
            </a:rPr>
            <a:t>生産販売高</a:t>
          </a:r>
          <a:r>
            <a:rPr kumimoji="1" lang="ja-JP" altLang="ja-JP" sz="1100">
              <a:solidFill>
                <a:schemeClr val="dk1"/>
              </a:solidFill>
              <a:effectLst/>
              <a:latin typeface="+mn-lt"/>
              <a:ea typeface="+mn-ea"/>
              <a:cs typeface="+mn-cs"/>
            </a:rPr>
            <a:t>の減少等から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町の基幹産業である農業所得の低迷による税収の伸び悩みや、地方交付税に高く依存し自主財源が脆弱な財政構造となっており、類似団体と比較し、０．１７ポイントの減となっている。</a:t>
          </a:r>
          <a:endParaRPr lang="ja-JP" altLang="ja-JP" sz="1400">
            <a:effectLst/>
          </a:endParaRPr>
        </a:p>
        <a:p>
          <a:r>
            <a:rPr kumimoji="1" lang="ja-JP" altLang="ja-JP" sz="1100">
              <a:solidFill>
                <a:schemeClr val="dk1"/>
              </a:solidFill>
              <a:effectLst/>
              <a:latin typeface="+mn-lt"/>
              <a:ea typeface="+mn-ea"/>
              <a:cs typeface="+mn-cs"/>
            </a:rPr>
            <a:t>このようなことから、</a:t>
          </a:r>
          <a:r>
            <a:rPr kumimoji="1" lang="ja-JP" altLang="en-US" sz="1100">
              <a:solidFill>
                <a:schemeClr val="dk1"/>
              </a:solidFill>
              <a:effectLst/>
              <a:latin typeface="+mn-lt"/>
              <a:ea typeface="+mn-ea"/>
              <a:cs typeface="+mn-cs"/>
            </a:rPr>
            <a:t>地方税の徴収強化</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５年間で３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による自主財源の確保、</a:t>
          </a:r>
          <a:r>
            <a:rPr kumimoji="1" lang="ja-JP" altLang="en-US" sz="1100">
              <a:solidFill>
                <a:schemeClr val="dk1"/>
              </a:solidFill>
              <a:effectLst/>
              <a:latin typeface="+mn-lt"/>
              <a:ea typeface="+mn-ea"/>
              <a:cs typeface="+mn-cs"/>
            </a:rPr>
            <a:t>退職者不補充による人件費、投資的経費を抑制するなど、歳出の見直しを実施する。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73176</xdr:rowOff>
    </xdr:from>
    <xdr:to>
      <xdr:col>7</xdr:col>
      <xdr:colOff>152400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169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96157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96157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167718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96157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144736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89703</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副町長</a:t>
          </a:r>
          <a:r>
            <a:rPr kumimoji="1" lang="ja-JP" altLang="en-US" sz="1100">
              <a:solidFill>
                <a:schemeClr val="dk1"/>
              </a:solidFill>
              <a:effectLst/>
              <a:latin typeface="+mn-lt"/>
              <a:ea typeface="+mn-ea"/>
              <a:cs typeface="+mn-cs"/>
            </a:rPr>
            <a:t>が不在となり、</a:t>
          </a:r>
          <a:r>
            <a:rPr kumimoji="1" lang="ja-JP" altLang="ja-JP" sz="1100">
              <a:solidFill>
                <a:schemeClr val="dk1"/>
              </a:solidFill>
              <a:effectLst/>
              <a:latin typeface="+mn-lt"/>
              <a:ea typeface="+mn-ea"/>
              <a:cs typeface="+mn-cs"/>
            </a:rPr>
            <a:t>経常的な人件費</a:t>
          </a:r>
          <a:r>
            <a:rPr kumimoji="1" lang="ja-JP" altLang="en-US" sz="1100">
              <a:solidFill>
                <a:schemeClr val="dk1"/>
              </a:solidFill>
              <a:effectLst/>
              <a:latin typeface="+mn-lt"/>
              <a:ea typeface="+mn-ea"/>
              <a:cs typeface="+mn-cs"/>
            </a:rPr>
            <a:t>の減少や</a:t>
          </a:r>
          <a:r>
            <a:rPr kumimoji="1" lang="ja-JP" altLang="ja-JP" sz="1100">
              <a:solidFill>
                <a:schemeClr val="dk1"/>
              </a:solidFill>
              <a:effectLst/>
              <a:latin typeface="+mn-lt"/>
              <a:ea typeface="+mn-ea"/>
              <a:cs typeface="+mn-cs"/>
            </a:rPr>
            <a:t>、施設管理経費や事務的経費は事務事業の見直しを含め改善を図っており、比率の減少にも影響している。</a:t>
          </a:r>
          <a:r>
            <a:rPr kumimoji="1" lang="ja-JP" altLang="en-US" sz="1100">
              <a:solidFill>
                <a:schemeClr val="dk1"/>
              </a:solidFill>
              <a:effectLst/>
              <a:latin typeface="+mn-lt"/>
              <a:ea typeface="+mn-ea"/>
              <a:cs typeface="+mn-cs"/>
            </a:rPr>
            <a:t>平成２０年度より新たな起債発行を抑制してきたが、平成２６年度以降過疎地域の指定を受け町貸工場や認定こども園等の大型事業を実施したことによる</a:t>
          </a:r>
          <a:r>
            <a:rPr kumimoji="1" lang="ja-JP" altLang="ja-JP" sz="1100">
              <a:solidFill>
                <a:schemeClr val="dk1"/>
              </a:solidFill>
              <a:effectLst/>
              <a:latin typeface="+mn-lt"/>
              <a:ea typeface="+mn-ea"/>
              <a:cs typeface="+mn-cs"/>
            </a:rPr>
            <a:t>公債費の増加に備え、事業の統廃合も含め経常経費の削減に努めていく。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129032</xdr:rowOff>
    </xdr:from>
    <xdr:to>
      <xdr:col>7</xdr:col>
      <xdr:colOff>152400</xdr:colOff>
      <xdr:row>62</xdr:row>
      <xdr:rowOff>49276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8748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129032</xdr:rowOff>
    </xdr:from>
    <xdr:to>
      <xdr:col>6</xdr:col>
      <xdr:colOff>0</xdr:colOff>
      <xdr:row>61</xdr:row>
      <xdr:rowOff>153162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874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61</xdr:row>
      <xdr:rowOff>153162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537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61</xdr:row>
      <xdr:rowOff>157988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5370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113809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169926</xdr:rowOff>
    </xdr:from>
    <xdr:to>
      <xdr:col>7</xdr:col>
      <xdr:colOff>203200</xdr:colOff>
      <xdr:row>62</xdr:row>
      <xdr:rowOff>100076</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15003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78232</xdr:rowOff>
    </xdr:from>
    <xdr:to>
      <xdr:col>6</xdr:col>
      <xdr:colOff>50800</xdr:colOff>
      <xdr:row>62</xdr:row>
      <xdr:rowOff>8382</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18559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102362</xdr:rowOff>
    </xdr:from>
    <xdr:to>
      <xdr:col>4</xdr:col>
      <xdr:colOff>533400</xdr:colOff>
      <xdr:row>62</xdr:row>
      <xdr:rowOff>32512</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42689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156227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107188</xdr:rowOff>
    </xdr:from>
    <xdr:to>
      <xdr:col>2</xdr:col>
      <xdr:colOff>127000</xdr:colOff>
      <xdr:row>62</xdr:row>
      <xdr:rowOff>37338</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47515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[228,202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139,691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人件費については、集中改革プランを上回る職員数の削減等により抑制に努めており、</a:t>
          </a:r>
          <a:r>
            <a:rPr kumimoji="1" lang="ja-JP" altLang="en-US" sz="1100">
              <a:solidFill>
                <a:schemeClr val="dk1"/>
              </a:solidFill>
              <a:effectLst/>
              <a:latin typeface="+mn-lt"/>
              <a:ea typeface="+mn-ea"/>
              <a:cs typeface="+mn-cs"/>
            </a:rPr>
            <a:t>副町長配置を平成２８年度から不在とすることからさらに縮減するものと見込む。</a:t>
          </a:r>
          <a:r>
            <a:rPr kumimoji="1" lang="ja-JP" altLang="ja-JP" sz="1100">
              <a:solidFill>
                <a:schemeClr val="dk1"/>
              </a:solidFill>
              <a:effectLst/>
              <a:latin typeface="+mn-lt"/>
              <a:ea typeface="+mn-ea"/>
              <a:cs typeface="+mn-cs"/>
            </a:rPr>
            <a:t>物件費については、町有施設が少ないことによる管理経費の抑制等によ</a:t>
          </a:r>
          <a:r>
            <a:rPr kumimoji="1" lang="ja-JP" altLang="en-US" sz="1100">
              <a:solidFill>
                <a:schemeClr val="dk1"/>
              </a:solidFill>
              <a:effectLst/>
              <a:latin typeface="+mn-lt"/>
              <a:ea typeface="+mn-ea"/>
              <a:cs typeface="+mn-cs"/>
            </a:rPr>
            <a:t>る。寄附総額の増加により</a:t>
          </a:r>
          <a:r>
            <a:rPr kumimoji="1" lang="ja-JP" altLang="ja-JP" sz="1100">
              <a:solidFill>
                <a:schemeClr val="dk1"/>
              </a:solidFill>
              <a:effectLst/>
              <a:latin typeface="+mn-lt"/>
              <a:ea typeface="+mn-ea"/>
              <a:cs typeface="+mn-cs"/>
            </a:rPr>
            <a:t>ふるさと納税返礼品に係る</a:t>
          </a:r>
          <a:r>
            <a:rPr kumimoji="1" lang="ja-JP" altLang="en-US" sz="1100">
              <a:solidFill>
                <a:schemeClr val="dk1"/>
              </a:solidFill>
              <a:effectLst/>
              <a:latin typeface="+mn-lt"/>
              <a:ea typeface="+mn-ea"/>
              <a:cs typeface="+mn-cs"/>
            </a:rPr>
            <a:t>経費等が増加している。</a:t>
          </a:r>
          <a:r>
            <a:rPr kumimoji="1" lang="ja-JP" altLang="ja-JP" sz="1100">
              <a:solidFill>
                <a:schemeClr val="dk1"/>
              </a:solidFill>
              <a:effectLst/>
              <a:latin typeface="+mn-lt"/>
              <a:ea typeface="+mn-ea"/>
              <a:cs typeface="+mn-cs"/>
            </a:rPr>
            <a:t>引き続き適正な人員配置と行政サービスの提供へ努めていく。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17087</xdr:rowOff>
    </xdr:from>
    <xdr:to>
      <xdr:col>7</xdr:col>
      <xdr:colOff>152400</xdr:colOff>
      <xdr:row>83</xdr:row>
      <xdr:rowOff>29194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47437"/>
          <a:ext cx="838200" cy="1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1736</xdr:rowOff>
    </xdr:from>
    <xdr:to>
      <xdr:col>6</xdr:col>
      <xdr:colOff>0</xdr:colOff>
      <xdr:row>83</xdr:row>
      <xdr:rowOff>17087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32086"/>
          <a:ext cx="889000" cy="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137398</xdr:rowOff>
    </xdr:from>
    <xdr:to>
      <xdr:col>4</xdr:col>
      <xdr:colOff>482600</xdr:colOff>
      <xdr:row>83</xdr:row>
      <xdr:rowOff>1736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96298"/>
          <a:ext cx="889000" cy="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50060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28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113988</xdr:rowOff>
    </xdr:from>
    <xdr:to>
      <xdr:col>3</xdr:col>
      <xdr:colOff>279400</xdr:colOff>
      <xdr:row>82</xdr:row>
      <xdr:rowOff>137398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72888"/>
          <a:ext cx="889000" cy="2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24621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15198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149844</xdr:rowOff>
    </xdr:from>
    <xdr:to>
      <xdr:col>7</xdr:col>
      <xdr:colOff>203200</xdr:colOff>
      <xdr:row>83</xdr:row>
      <xdr:rowOff>79994</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902200" y="142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121921</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8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228,202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137737</xdr:rowOff>
    </xdr:from>
    <xdr:to>
      <xdr:col>6</xdr:col>
      <xdr:colOff>50800</xdr:colOff>
      <xdr:row>83</xdr:row>
      <xdr:rowOff>67887</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064000" y="1419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52664</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8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222,182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122386</xdr:rowOff>
    </xdr:from>
    <xdr:to>
      <xdr:col>4</xdr:col>
      <xdr:colOff>533400</xdr:colOff>
      <xdr:row>83</xdr:row>
      <xdr:rowOff>52536</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3175000" y="141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62713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95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214,548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86598</xdr:rowOff>
    </xdr:from>
    <xdr:to>
      <xdr:col>3</xdr:col>
      <xdr:colOff>330200</xdr:colOff>
      <xdr:row>83</xdr:row>
      <xdr:rowOff>16748</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2286000" y="141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26925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9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196,750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63188</xdr:rowOff>
    </xdr:from>
    <xdr:to>
      <xdr:col>2</xdr:col>
      <xdr:colOff>127000</xdr:colOff>
      <xdr:row>82</xdr:row>
      <xdr:rowOff>164788</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1397000" y="141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3515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9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185,108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昨年度から</a:t>
          </a:r>
          <a:r>
            <a:rPr kumimoji="1" lang="ja-JP" altLang="en-US" sz="1100">
              <a:solidFill>
                <a:schemeClr val="dk1"/>
              </a:solidFill>
              <a:effectLst/>
              <a:latin typeface="+mn-lt"/>
              <a:ea typeface="+mn-ea"/>
              <a:cs typeface="+mn-cs"/>
            </a:rPr>
            <a:t>０．６</a:t>
          </a:r>
          <a:r>
            <a:rPr kumimoji="1" lang="ja-JP" altLang="ja-JP" sz="1100">
              <a:solidFill>
                <a:schemeClr val="dk1"/>
              </a:solidFill>
              <a:effectLst/>
              <a:latin typeface="+mn-lt"/>
              <a:ea typeface="+mn-ea"/>
              <a:cs typeface="+mn-cs"/>
            </a:rPr>
            <a:t>ポイント増加しているが、類似団体とほぼ同じ値となっている。国の人事院勧告に基づく給与改定を行っており、指数は低位に推移しており引き続き適正な給与水準への見直しなどを行っていく。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85</xdr:row>
      <xdr:rowOff>66221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5705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19550</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249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84</xdr:row>
      <xdr:rowOff>168729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4326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84</xdr:row>
      <xdr:rowOff>42334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4326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80329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89</xdr:row>
      <xdr:rowOff>104321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444134"/>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94041</xdr:rowOff>
    </xdr:from>
    <xdr:to>
      <xdr:col>21</xdr:col>
      <xdr:colOff>50800</xdr:colOff>
      <xdr:row>84</xdr:row>
      <xdr:rowOff>24191</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4351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34368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15421</xdr:rowOff>
    </xdr:from>
    <xdr:to>
      <xdr:col>24</xdr:col>
      <xdr:colOff>609600</xdr:colOff>
      <xdr:row>85</xdr:row>
      <xdr:rowOff>117021</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158948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117929</xdr:rowOff>
    </xdr:from>
    <xdr:to>
      <xdr:col>23</xdr:col>
      <xdr:colOff>457200</xdr:colOff>
      <xdr:row>85</xdr:row>
      <xdr:rowOff>48079</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151493</xdr:rowOff>
    </xdr:from>
    <xdr:to>
      <xdr:col>22</xdr:col>
      <xdr:colOff>254000</xdr:colOff>
      <xdr:row>84</xdr:row>
      <xdr:rowOff>81643</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早期退職、退職不補充により集中改革プランを上回る職員数の削減から類似団体平均より１．</a:t>
          </a:r>
          <a:r>
            <a:rPr kumimoji="1" lang="ja-JP" altLang="en-US" sz="1100">
              <a:solidFill>
                <a:schemeClr val="dk1"/>
              </a:solidFill>
              <a:effectLst/>
              <a:latin typeface="+mn-lt"/>
              <a:ea typeface="+mn-ea"/>
              <a:cs typeface="+mn-cs"/>
            </a:rPr>
            <a:t>４６</a:t>
          </a:r>
          <a:r>
            <a:rPr kumimoji="1" lang="ja-JP" altLang="ja-JP" sz="1100">
              <a:solidFill>
                <a:schemeClr val="dk1"/>
              </a:solidFill>
              <a:effectLst/>
              <a:latin typeface="+mn-lt"/>
              <a:ea typeface="+mn-ea"/>
              <a:cs typeface="+mn-cs"/>
            </a:rPr>
            <a:t>人少なくなっている。今後も</a:t>
          </a:r>
          <a:r>
            <a:rPr kumimoji="1" lang="ja-JP" altLang="en-US" sz="1100">
              <a:solidFill>
                <a:schemeClr val="dk1"/>
              </a:solidFill>
              <a:effectLst/>
              <a:latin typeface="+mn-lt"/>
              <a:ea typeface="+mn-ea"/>
              <a:cs typeface="+mn-cs"/>
            </a:rPr>
            <a:t>事務事業の見直しや</a:t>
          </a:r>
          <a:r>
            <a:rPr kumimoji="1" lang="ja-JP" altLang="ja-JP" sz="1100">
              <a:solidFill>
                <a:schemeClr val="dk1"/>
              </a:solidFill>
              <a:effectLst/>
              <a:latin typeface="+mn-lt"/>
              <a:ea typeface="+mn-ea"/>
              <a:cs typeface="+mn-cs"/>
            </a:rPr>
            <a:t>適正な定員管理により人件費の抑制を図っていく。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59182</xdr:rowOff>
    </xdr:from>
    <xdr:to>
      <xdr:col>24</xdr:col>
      <xdr:colOff>558800</xdr:colOff>
      <xdr:row>60</xdr:row>
      <xdr:rowOff>70213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46182"/>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43325</xdr:rowOff>
    </xdr:from>
    <xdr:to>
      <xdr:col>23</xdr:col>
      <xdr:colOff>406400</xdr:colOff>
      <xdr:row>60</xdr:row>
      <xdr:rowOff>59182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30325"/>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32984</xdr:rowOff>
    </xdr:from>
    <xdr:to>
      <xdr:col>22</xdr:col>
      <xdr:colOff>203200</xdr:colOff>
      <xdr:row>60</xdr:row>
      <xdr:rowOff>43325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1998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6730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32984</xdr:rowOff>
    </xdr:from>
    <xdr:to>
      <xdr:col>21</xdr:col>
      <xdr:colOff>0</xdr:colOff>
      <xdr:row>60</xdr:row>
      <xdr:rowOff>38499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319984"/>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165770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3" name="フローチャート : 判断 332">
          <a:extLst>
            <a:ext uri="{FF2B5EF4-FFF2-40B4-BE49-F238E27FC236}">
              <a16:creationId xmlns:a16="http://schemas.microsoft.com/office/drawing/2014/main" id="{00000000-0008-0000-0300-00004D010000}"/>
            </a:ext>
          </a:extLst>
        </xdr:cNvPr>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158187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4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19413</xdr:rowOff>
    </xdr:from>
    <xdr:to>
      <xdr:col>24</xdr:col>
      <xdr:colOff>609600</xdr:colOff>
      <xdr:row>60</xdr:row>
      <xdr:rowOff>121013</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9672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35940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8382</xdr:rowOff>
    </xdr:from>
    <xdr:to>
      <xdr:col>23</xdr:col>
      <xdr:colOff>457200</xdr:colOff>
      <xdr:row>60</xdr:row>
      <xdr:rowOff>109982</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6129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120159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163975</xdr:rowOff>
    </xdr:from>
    <xdr:to>
      <xdr:col>22</xdr:col>
      <xdr:colOff>254000</xdr:colOff>
      <xdr:row>60</xdr:row>
      <xdr:rowOff>94125</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5240000" y="102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104302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4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153634</xdr:rowOff>
    </xdr:from>
    <xdr:to>
      <xdr:col>21</xdr:col>
      <xdr:colOff>50800</xdr:colOff>
      <xdr:row>60</xdr:row>
      <xdr:rowOff>83784</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4351000" y="102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93961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3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159149</xdr:rowOff>
    </xdr:from>
    <xdr:to>
      <xdr:col>19</xdr:col>
      <xdr:colOff>533400</xdr:colOff>
      <xdr:row>60</xdr:row>
      <xdr:rowOff>89299</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3462000" y="1027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99476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4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平成１８年度に策定した公債費適正化計画を基本に起債の抑制、補償金免除繰上償還の実施、また元利償還金が前年度とほぼ同額であることや、新たな債務負担行為の設定もないため、前年度より</a:t>
          </a:r>
          <a:r>
            <a:rPr kumimoji="1" lang="ja-JP" altLang="en-US" sz="1100">
              <a:solidFill>
                <a:schemeClr val="dk1"/>
              </a:solidFill>
              <a:effectLst/>
              <a:latin typeface="+mn-lt"/>
              <a:ea typeface="+mn-ea"/>
              <a:cs typeface="+mn-cs"/>
            </a:rPr>
            <a:t>０．１</a:t>
          </a:r>
          <a:r>
            <a:rPr kumimoji="1" lang="ja-JP" altLang="ja-JP" sz="1100">
              <a:solidFill>
                <a:schemeClr val="dk1"/>
              </a:solidFill>
              <a:effectLst/>
              <a:latin typeface="+mn-lt"/>
              <a:ea typeface="+mn-ea"/>
              <a:cs typeface="+mn-cs"/>
            </a:rPr>
            <a:t>ポイント改善している。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今後は、中央公民館建設事業などの大型建設事業が計画されており比率は微増していく見込みである。年度間の事業実施のバランスを図り後年度負担の平準化に努める。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165608</xdr:rowOff>
    </xdr:from>
    <xdr:to>
      <xdr:col>24</xdr:col>
      <xdr:colOff>558800</xdr:colOff>
      <xdr:row>41</xdr:row>
      <xdr:rowOff>3810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236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61722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332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61722</xdr:rowOff>
    </xdr:from>
    <xdr:to>
      <xdr:col>22</xdr:col>
      <xdr:colOff>203200</xdr:colOff>
      <xdr:row>42</xdr:row>
      <xdr:rowOff>64008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911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64008</xdr:rowOff>
    </xdr:from>
    <xdr:to>
      <xdr:col>21</xdr:col>
      <xdr:colOff>0</xdr:colOff>
      <xdr:row>43</xdr:row>
      <xdr:rowOff>66294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649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86885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10922</xdr:rowOff>
    </xdr:from>
    <xdr:to>
      <xdr:col>22</xdr:col>
      <xdr:colOff>254000</xdr:colOff>
      <xdr:row>41</xdr:row>
      <xdr:rowOff>112522</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13208</xdr:rowOff>
    </xdr:from>
    <xdr:to>
      <xdr:col>21</xdr:col>
      <xdr:colOff>50800</xdr:colOff>
      <xdr:row>42</xdr:row>
      <xdr:rowOff>114808</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15494</xdr:rowOff>
    </xdr:from>
    <xdr:to>
      <xdr:col>19</xdr:col>
      <xdr:colOff>533400</xdr:colOff>
      <xdr:row>43</xdr:row>
      <xdr:rowOff>117094</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101871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類似団体平均を上回っており、主な要因としては町貸工場や認定こども園整備等の大型事業を実施し、地方債現在高の増並びに財政調整基金や特定目的基金の残高が減少したことによる。今後は、起債発行額の抑制や、効率的な事務事業により歳出額を減らし、基金積立額の確保等による財政健全化に努める。</a:t>
          </a:r>
          <a:endParaRPr lang="en-US" altLang="ja-JP" sz="1400">
            <a:effectLst/>
          </a:endParaRPr>
        </a:p>
        <a:p>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89281</xdr:rowOff>
    </xdr:from>
    <xdr:to>
      <xdr:col>24</xdr:col>
      <xdr:colOff>558800</xdr:colOff>
      <xdr:row>15</xdr:row>
      <xdr:rowOff>110194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661031"/>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89281</xdr:rowOff>
    </xdr:from>
    <xdr:to>
      <xdr:col>23</xdr:col>
      <xdr:colOff>406400</xdr:colOff>
      <xdr:row>15</xdr:row>
      <xdr:rowOff>119041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661031"/>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111802</xdr:rowOff>
    </xdr:from>
    <xdr:to>
      <xdr:col>22</xdr:col>
      <xdr:colOff>203200</xdr:colOff>
      <xdr:row>15</xdr:row>
      <xdr:rowOff>119041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68355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111802</xdr:rowOff>
    </xdr:from>
    <xdr:to>
      <xdr:col>21</xdr:col>
      <xdr:colOff>0</xdr:colOff>
      <xdr:row>15</xdr:row>
      <xdr:rowOff>143171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68355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23326</xdr:rowOff>
    </xdr:from>
    <xdr:to>
      <xdr:col>21</xdr:col>
      <xdr:colOff>50800</xdr:colOff>
      <xdr:row>14</xdr:row>
      <xdr:rowOff>124926</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5" name="フローチャート : 判断 454">
          <a:extLst>
            <a:ext uri="{FF2B5EF4-FFF2-40B4-BE49-F238E27FC236}">
              <a16:creationId xmlns:a16="http://schemas.microsoft.com/office/drawing/2014/main" id="{00000000-0008-0000-0300-0000C7010000}"/>
            </a:ext>
          </a:extLst>
        </xdr:cNvPr>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59394</xdr:rowOff>
    </xdr:from>
    <xdr:to>
      <xdr:col>24</xdr:col>
      <xdr:colOff>609600</xdr:colOff>
      <xdr:row>15</xdr:row>
      <xdr:rowOff>160994</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6967200" y="2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31471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0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38481</xdr:rowOff>
    </xdr:from>
    <xdr:to>
      <xdr:col>23</xdr:col>
      <xdr:colOff>457200</xdr:colOff>
      <xdr:row>15</xdr:row>
      <xdr:rowOff>140081</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6129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124858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9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68241</xdr:rowOff>
    </xdr:from>
    <xdr:to>
      <xdr:col>22</xdr:col>
      <xdr:colOff>254000</xdr:colOff>
      <xdr:row>15</xdr:row>
      <xdr:rowOff>169841</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5240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154618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2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61002</xdr:rowOff>
    </xdr:from>
    <xdr:to>
      <xdr:col>21</xdr:col>
      <xdr:colOff>50800</xdr:colOff>
      <xdr:row>15</xdr:row>
      <xdr:rowOff>162602</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4351000" y="26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147379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92371</xdr:rowOff>
    </xdr:from>
    <xdr:to>
      <xdr:col>19</xdr:col>
      <xdr:colOff>533400</xdr:colOff>
      <xdr:row>16</xdr:row>
      <xdr:rowOff>22521</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3462000" y="26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7298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75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山形県金山町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5,827
5,773
161.67
4,935,273
4,633,410
290,815
2,503,703
4,422,564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年度に副町長</a:t>
          </a:r>
          <a:r>
            <a:rPr kumimoji="1" lang="ja-JP" altLang="en-US" sz="1100">
              <a:solidFill>
                <a:schemeClr val="dk1"/>
              </a:solidFill>
              <a:effectLst/>
              <a:latin typeface="+mn-lt"/>
              <a:ea typeface="+mn-ea"/>
              <a:cs typeface="+mn-cs"/>
            </a:rPr>
            <a:t>不在としたことから</a:t>
          </a:r>
          <a:r>
            <a:rPr kumimoji="1" lang="ja-JP" altLang="ja-JP" sz="1100">
              <a:solidFill>
                <a:schemeClr val="dk1"/>
              </a:solidFill>
              <a:effectLst/>
              <a:latin typeface="+mn-lt"/>
              <a:ea typeface="+mn-ea"/>
              <a:cs typeface="+mn-cs"/>
            </a:rPr>
            <a:t>人件費分が</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ことや</a:t>
          </a:r>
          <a:r>
            <a:rPr kumimoji="1" lang="ja-JP" altLang="ja-JP" sz="1100">
              <a:solidFill>
                <a:schemeClr val="dk1"/>
              </a:solidFill>
              <a:effectLst/>
              <a:latin typeface="+mn-lt"/>
              <a:ea typeface="+mn-ea"/>
              <a:cs typeface="+mn-cs"/>
            </a:rPr>
            <a:t>、普通建設事業費へ組替となる事業費支弁額の増加により、人件費は前年度比較で</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ただし集中改革プランを上回る職員数の削減もあり、類似団体との比較では平均より</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．３ポイント低くなっている。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31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77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46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146050</xdr:rowOff>
    </xdr:from>
    <xdr:to>
      <xdr:col>3</xdr:col>
      <xdr:colOff>142875</xdr:colOff>
      <xdr:row>36</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4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96537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125730</xdr:rowOff>
    </xdr:from>
    <xdr:to>
      <xdr:col>5</xdr:col>
      <xdr:colOff>600075</xdr:colOff>
      <xdr:row>36</xdr:row>
      <xdr:rowOff>55880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163830</xdr:rowOff>
    </xdr:from>
    <xdr:to>
      <xdr:col>1</xdr:col>
      <xdr:colOff>676275</xdr:colOff>
      <xdr:row>36</xdr:row>
      <xdr:rowOff>93980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地方創生関連交付金事業などで廃校利活用事業に係る施設管理費を補助費により支出したため、</a:t>
          </a:r>
          <a:r>
            <a:rPr kumimoji="1" lang="ja-JP" altLang="en-US" sz="1100">
              <a:solidFill>
                <a:schemeClr val="dk1"/>
              </a:solidFill>
              <a:effectLst/>
              <a:latin typeface="+mn-lt"/>
              <a:ea typeface="+mn-ea"/>
              <a:cs typeface="+mn-cs"/>
            </a:rPr>
            <a:t>前年度と同程度となる。</a:t>
          </a:r>
          <a:endParaRPr lang="ja-JP" altLang="ja-JP" sz="1400">
            <a:effectLst/>
          </a:endParaRPr>
        </a:p>
        <a:p>
          <a:r>
            <a:rPr kumimoji="1" lang="ja-JP" altLang="ja-JP" sz="1100">
              <a:solidFill>
                <a:schemeClr val="dk1"/>
              </a:solidFill>
              <a:effectLst/>
              <a:latin typeface="+mn-lt"/>
              <a:ea typeface="+mn-ea"/>
              <a:cs typeface="+mn-cs"/>
            </a:rPr>
            <a:t>また類似団体比較では</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ポイント低く、今後も財政力が脆弱であるため、引き続き経常収支比率経費の削減に努めていく。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48623</xdr:rowOff>
    </xdr:from>
    <xdr:to>
      <xdr:col>24</xdr:col>
      <xdr:colOff>31750</xdr:colOff>
      <xdr:row>14</xdr:row>
      <xdr:rowOff>55154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4892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48623</xdr:rowOff>
    </xdr:from>
    <xdr:to>
      <xdr:col>22</xdr:col>
      <xdr:colOff>565150</xdr:colOff>
      <xdr:row>14</xdr:row>
      <xdr:rowOff>159657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4892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120469</xdr:rowOff>
    </xdr:from>
    <xdr:to>
      <xdr:col>21</xdr:col>
      <xdr:colOff>361950</xdr:colOff>
      <xdr:row>14</xdr:row>
      <xdr:rowOff>159657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207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15966</xdr:rowOff>
    </xdr:from>
    <xdr:to>
      <xdr:col>20</xdr:col>
      <xdr:colOff>158750</xdr:colOff>
      <xdr:row>14</xdr:row>
      <xdr:rowOff>120469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1626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115224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8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4354</xdr:rowOff>
    </xdr:from>
    <xdr:to>
      <xdr:col>24</xdr:col>
      <xdr:colOff>82550</xdr:colOff>
      <xdr:row>14</xdr:row>
      <xdr:rowOff>105954</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24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20881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4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169273</xdr:rowOff>
    </xdr:from>
    <xdr:to>
      <xdr:col>22</xdr:col>
      <xdr:colOff>615950</xdr:colOff>
      <xdr:row>14</xdr:row>
      <xdr:rowOff>99423</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2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109600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67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108857</xdr:rowOff>
    </xdr:from>
    <xdr:to>
      <xdr:col>21</xdr:col>
      <xdr:colOff>412750</xdr:colOff>
      <xdr:row>15</xdr:row>
      <xdr:rowOff>39007</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49184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69669</xdr:rowOff>
    </xdr:from>
    <xdr:to>
      <xdr:col>20</xdr:col>
      <xdr:colOff>209550</xdr:colOff>
      <xdr:row>14</xdr:row>
      <xdr:rowOff>171269</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2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9996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3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136616</xdr:rowOff>
    </xdr:from>
    <xdr:to>
      <xdr:col>19</xdr:col>
      <xdr:colOff>6350</xdr:colOff>
      <xdr:row>14</xdr:row>
      <xdr:rowOff>66766</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23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76943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3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前年度比較で</a:t>
          </a:r>
          <a:r>
            <a:rPr kumimoji="1" lang="ja-JP" altLang="en-US" sz="1100">
              <a:solidFill>
                <a:schemeClr val="dk1"/>
              </a:solidFill>
              <a:effectLst/>
              <a:latin typeface="+mn-lt"/>
              <a:ea typeface="+mn-ea"/>
              <a:cs typeface="+mn-cs"/>
            </a:rPr>
            <a:t>ほ同程度となっている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今後も少子高齢化の進行等に伴い恒常的に増加していくことが見込まれるため、医療費抑制策としての健康増進事業や介護予防事業を充実させ、扶助費の適正化に努めていく。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69850</xdr:rowOff>
    </xdr:from>
    <xdr:to>
      <xdr:col>5</xdr:col>
      <xdr:colOff>549275</xdr:colOff>
      <xdr:row>54</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89852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69850</xdr:rowOff>
    </xdr:from>
    <xdr:to>
      <xdr:col>4</xdr:col>
      <xdr:colOff>346075</xdr:colOff>
      <xdr:row>52</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8985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146050</xdr:rowOff>
    </xdr:from>
    <xdr:to>
      <xdr:col>3</xdr:col>
      <xdr:colOff>142875</xdr:colOff>
      <xdr:row>53</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19050</xdr:rowOff>
    </xdr:from>
    <xdr:to>
      <xdr:col>4</xdr:col>
      <xdr:colOff>396875</xdr:colOff>
      <xdr:row>52</xdr:row>
      <xdr:rowOff>120650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7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95250</xdr:rowOff>
    </xdr:from>
    <xdr:to>
      <xdr:col>3</xdr:col>
      <xdr:colOff>193675</xdr:colOff>
      <xdr:row>53</xdr:row>
      <xdr:rowOff>25400</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133350</xdr:rowOff>
    </xdr:from>
    <xdr:to>
      <xdr:col>1</xdr:col>
      <xdr:colOff>676275</xdr:colOff>
      <xdr:row>53</xdr:row>
      <xdr:rowOff>63500</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各特別会計への繰出金の影響で前年度比較で</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ポイント上昇している。特に</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年度は国保事業勘定に対する人件費や保険基盤安定分の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が全体の比率</a:t>
          </a:r>
          <a:r>
            <a:rPr kumimoji="1" lang="ja-JP" altLang="en-US" sz="1100">
              <a:solidFill>
                <a:schemeClr val="dk1"/>
              </a:solidFill>
              <a:effectLst/>
              <a:latin typeface="+mn-lt"/>
              <a:ea typeface="+mn-ea"/>
              <a:cs typeface="+mn-cs"/>
            </a:rPr>
            <a:t>を下げる</a:t>
          </a:r>
          <a:r>
            <a:rPr kumimoji="1" lang="ja-JP" altLang="ja-JP" sz="1100">
              <a:solidFill>
                <a:schemeClr val="dk1"/>
              </a:solidFill>
              <a:effectLst/>
              <a:latin typeface="+mn-lt"/>
              <a:ea typeface="+mn-ea"/>
              <a:cs typeface="+mn-cs"/>
            </a:rPr>
            <a:t>要因となっている。</a:t>
          </a:r>
          <a:endParaRPr lang="ja-JP" altLang="ja-JP" sz="1400">
            <a:effectLst/>
          </a:endParaRPr>
        </a:p>
        <a:p>
          <a:r>
            <a:rPr kumimoji="1" lang="ja-JP" altLang="ja-JP" sz="1100">
              <a:solidFill>
                <a:schemeClr val="dk1"/>
              </a:solidFill>
              <a:effectLst/>
              <a:latin typeface="+mn-lt"/>
              <a:ea typeface="+mn-ea"/>
              <a:cs typeface="+mn-cs"/>
            </a:rPr>
            <a:t>また診療所の経営が年々悪化しており、町の財政へ大きな影響を及ぼしていることから、</a:t>
          </a:r>
          <a:r>
            <a:rPr kumimoji="1" lang="ja-JP" altLang="en-US" sz="1100">
              <a:solidFill>
                <a:schemeClr val="dk1"/>
              </a:solidFill>
              <a:effectLst/>
              <a:latin typeface="+mn-lt"/>
              <a:ea typeface="+mn-ea"/>
              <a:cs typeface="+mn-cs"/>
            </a:rPr>
            <a:t>大幅な</a:t>
          </a:r>
          <a:r>
            <a:rPr kumimoji="1" lang="ja-JP" altLang="ja-JP" sz="1100">
              <a:solidFill>
                <a:schemeClr val="dk1"/>
              </a:solidFill>
              <a:effectLst/>
              <a:latin typeface="+mn-lt"/>
              <a:ea typeface="+mn-ea"/>
              <a:cs typeface="+mn-cs"/>
            </a:rPr>
            <a:t>事業見直し等を検討し、普通会計の負担を減らしていく必要がある。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58420</xdr:rowOff>
    </xdr:from>
    <xdr:to>
      <xdr:col>24</xdr:col>
      <xdr:colOff>31750</xdr:colOff>
      <xdr:row>60</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345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92710</xdr:rowOff>
    </xdr:from>
    <xdr:to>
      <xdr:col>22</xdr:col>
      <xdr:colOff>565150</xdr:colOff>
      <xdr:row>60</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08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46990</xdr:rowOff>
    </xdr:from>
    <xdr:to>
      <xdr:col>21</xdr:col>
      <xdr:colOff>361950</xdr:colOff>
      <xdr:row>59</xdr:row>
      <xdr:rowOff>92710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46990</xdr:rowOff>
    </xdr:from>
    <xdr:to>
      <xdr:col>20</xdr:col>
      <xdr:colOff>158750</xdr:colOff>
      <xdr:row>59</xdr:row>
      <xdr:rowOff>85090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6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7620</xdr:rowOff>
    </xdr:from>
    <xdr:to>
      <xdr:col>24</xdr:col>
      <xdr:colOff>82550</xdr:colOff>
      <xdr:row>60</xdr:row>
      <xdr:rowOff>109220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151147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7620</xdr:rowOff>
    </xdr:from>
    <xdr:to>
      <xdr:col>22</xdr:col>
      <xdr:colOff>615950</xdr:colOff>
      <xdr:row>60</xdr:row>
      <xdr:rowOff>109220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93997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41910</xdr:rowOff>
    </xdr:from>
    <xdr:to>
      <xdr:col>21</xdr:col>
      <xdr:colOff>412750</xdr:colOff>
      <xdr:row>59</xdr:row>
      <xdr:rowOff>143510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128287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167640</xdr:rowOff>
    </xdr:from>
    <xdr:to>
      <xdr:col>20</xdr:col>
      <xdr:colOff>209550</xdr:colOff>
      <xdr:row>59</xdr:row>
      <xdr:rowOff>97790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82567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34290</xdr:rowOff>
    </xdr:from>
    <xdr:to>
      <xdr:col>19</xdr:col>
      <xdr:colOff>6350</xdr:colOff>
      <xdr:row>59</xdr:row>
      <xdr:rowOff>135890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120667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１９年度決算では、病院の診療所化に係る不良債権解消に多額の補助金を支出したことにより、２３．９％と類似団体で一番高い比率となっていた。平成２０年度からは診療所化により繰出金扱いとなりポイントは下がったものの、経常的に支出している補助費等については、必要性・有効性の観点から見直しを行い抑制に努めていく。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年度は水道高料金対策</a:t>
          </a:r>
          <a:r>
            <a:rPr kumimoji="1" lang="ja-JP" altLang="en-US" sz="1100">
              <a:solidFill>
                <a:schemeClr val="dk1"/>
              </a:solidFill>
              <a:effectLst/>
              <a:latin typeface="+mn-lt"/>
              <a:ea typeface="+mn-ea"/>
              <a:cs typeface="+mn-cs"/>
            </a:rPr>
            <a:t>や一部事務組合への補助の増額により</a:t>
          </a:r>
          <a:r>
            <a:rPr kumimoji="1" lang="ja-JP" altLang="ja-JP" sz="1100">
              <a:solidFill>
                <a:schemeClr val="dk1"/>
              </a:solidFill>
              <a:effectLst/>
              <a:latin typeface="+mn-lt"/>
              <a:ea typeface="+mn-ea"/>
              <a:cs typeface="+mn-cs"/>
            </a:rPr>
            <a:t>、前年度比較で</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489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108712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37</xdr:row>
      <xdr:rowOff>5842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809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51562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120159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経常収支比率ベースでの前年度比較では０．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しているが、これは普通交付税などの算定上分母となる一般財源の収入が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したことが要因であり、公債費の支出額自体はこれまでの起債償還の一部終了などから前年度比較で増加している。</a:t>
          </a:r>
          <a:endParaRPr lang="ja-JP" altLang="ja-JP" sz="1400">
            <a:effectLst/>
          </a:endParaRPr>
        </a:p>
        <a:p>
          <a:r>
            <a:rPr kumimoji="1" lang="ja-JP" altLang="ja-JP" sz="1100">
              <a:solidFill>
                <a:schemeClr val="dk1"/>
              </a:solidFill>
              <a:effectLst/>
              <a:latin typeface="+mn-lt"/>
              <a:ea typeface="+mn-ea"/>
              <a:cs typeface="+mn-cs"/>
            </a:rPr>
            <a:t>平成２６年度から平成３０年度まで大規模事業（町貸工場設置事業、認定こども園建設補助事業、公民館建設事業）が続くため、後年度負担を見据え適正な計画を立てていく。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168148</xdr:rowOff>
    </xdr:from>
    <xdr:to>
      <xdr:col>7</xdr:col>
      <xdr:colOff>15875</xdr:colOff>
      <xdr:row>77</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983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168148</xdr:rowOff>
    </xdr:from>
    <xdr:to>
      <xdr:col>5</xdr:col>
      <xdr:colOff>549275</xdr:colOff>
      <xdr:row>77</xdr:row>
      <xdr:rowOff>10413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77</xdr:row>
      <xdr:rowOff>10413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168148</xdr:rowOff>
    </xdr:from>
    <xdr:to>
      <xdr:col>3</xdr:col>
      <xdr:colOff>142875</xdr:colOff>
      <xdr:row>77</xdr:row>
      <xdr:rowOff>10413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117348</xdr:rowOff>
    </xdr:from>
    <xdr:to>
      <xdr:col>5</xdr:col>
      <xdr:colOff>600075</xdr:colOff>
      <xdr:row>77</xdr:row>
      <xdr:rowOff>47498</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131063</xdr:rowOff>
    </xdr:from>
    <xdr:to>
      <xdr:col>4</xdr:col>
      <xdr:colOff>396875</xdr:colOff>
      <xdr:row>77</xdr:row>
      <xdr:rowOff>61213</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71391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117348</xdr:rowOff>
    </xdr:from>
    <xdr:to>
      <xdr:col>3</xdr:col>
      <xdr:colOff>193675</xdr:colOff>
      <xdr:row>77</xdr:row>
      <xdr:rowOff>47498</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57675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131063</xdr:rowOff>
    </xdr:from>
    <xdr:to>
      <xdr:col>1</xdr:col>
      <xdr:colOff>676275</xdr:colOff>
      <xdr:row>77</xdr:row>
      <xdr:rowOff>61213</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71391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税収などの自主財源が脆弱であり、普通交付税や臨時財政対策債発行額の動向により比率が左右されやすい財政構造となっているため、引き続き、医療関連会計、公営企業会計及び診療所の経営健全化を中心に取り組んで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60706</xdr:rowOff>
    </xdr:from>
    <xdr:to>
      <xdr:col>24</xdr:col>
      <xdr:colOff>31750</xdr:colOff>
      <xdr:row>75</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194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60706</xdr:rowOff>
    </xdr:from>
    <xdr:to>
      <xdr:col>22</xdr:col>
      <xdr:colOff>565150</xdr:colOff>
      <xdr:row>75</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19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28702</xdr:rowOff>
    </xdr:from>
    <xdr:to>
      <xdr:col>21</xdr:col>
      <xdr:colOff>361950</xdr:colOff>
      <xdr:row>75</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8874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164864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28702</xdr:rowOff>
    </xdr:from>
    <xdr:to>
      <xdr:col>20</xdr:col>
      <xdr:colOff>158750</xdr:colOff>
      <xdr:row>75</xdr:row>
      <xdr:rowOff>74422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2887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34815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69342</xdr:rowOff>
    </xdr:from>
    <xdr:to>
      <xdr:col>24</xdr:col>
      <xdr:colOff>82550</xdr:colOff>
      <xdr:row>75</xdr:row>
      <xdr:rowOff>170942</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85869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9906</xdr:rowOff>
    </xdr:from>
    <xdr:to>
      <xdr:col>22</xdr:col>
      <xdr:colOff>615950</xdr:colOff>
      <xdr:row>75</xdr:row>
      <xdr:rowOff>111506</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121683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19050</xdr:rowOff>
    </xdr:from>
    <xdr:to>
      <xdr:col>21</xdr:col>
      <xdr:colOff>412750</xdr:colOff>
      <xdr:row>75</xdr:row>
      <xdr:rowOff>120650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130827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149352</xdr:rowOff>
    </xdr:from>
    <xdr:to>
      <xdr:col>20</xdr:col>
      <xdr:colOff>209550</xdr:colOff>
      <xdr:row>75</xdr:row>
      <xdr:rowOff>79502</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64279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23622</xdr:rowOff>
    </xdr:from>
    <xdr:to>
      <xdr:col>19</xdr:col>
      <xdr:colOff>6350</xdr:colOff>
      <xdr:row>75</xdr:row>
      <xdr:rowOff>125222</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109999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96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山形県金山町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158669</xdr:rowOff>
    </xdr:from>
    <xdr:to>
      <xdr:col>4</xdr:col>
      <xdr:colOff>1117600</xdr:colOff>
      <xdr:row>18</xdr:row>
      <xdr:rowOff>6540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20944"/>
          <a:ext cx="647700" cy="19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162767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25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a:extLst>
            <a:ext uri="{FF2B5EF4-FFF2-40B4-BE49-F238E27FC236}">
              <a16:creationId xmlns:a16="http://schemas.microsoft.com/office/drawing/2014/main" id="{00000000-0008-0000-0500-000032000000}"/>
            </a:ext>
          </a:extLst>
        </xdr:cNvPr>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158669</xdr:rowOff>
    </xdr:from>
    <xdr:to>
      <xdr:col>4</xdr:col>
      <xdr:colOff>469900</xdr:colOff>
      <xdr:row>18</xdr:row>
      <xdr:rowOff>30305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20944"/>
          <a:ext cx="698500" cy="43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30305</xdr:rowOff>
    </xdr:from>
    <xdr:to>
      <xdr:col>3</xdr:col>
      <xdr:colOff>904875</xdr:colOff>
      <xdr:row>18</xdr:row>
      <xdr:rowOff>113854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64030"/>
          <a:ext cx="698500" cy="83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94448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84474</xdr:rowOff>
    </xdr:from>
    <xdr:to>
      <xdr:col>3</xdr:col>
      <xdr:colOff>206375</xdr:colOff>
      <xdr:row>18</xdr:row>
      <xdr:rowOff>113854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18199"/>
          <a:ext cx="698500" cy="29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144016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133729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127190</xdr:rowOff>
    </xdr:from>
    <xdr:to>
      <xdr:col>5</xdr:col>
      <xdr:colOff>34925</xdr:colOff>
      <xdr:row>18</xdr:row>
      <xdr:rowOff>57340</xdr:rowOff>
    </xdr:to>
    <xdr:sp macro="" textlink="">
      <xdr:nvSpPr>
        <xdr:cNvPr id="67" name="円/楕円 66">
          <a:extLst>
            <a:ext uri="{FF2B5EF4-FFF2-40B4-BE49-F238E27FC236}">
              <a16:creationId xmlns:a16="http://schemas.microsoft.com/office/drawing/2014/main" id="{00000000-0008-0000-0500-000043000000}"/>
            </a:ext>
          </a:extLst>
        </xdr:cNvPr>
        <xdr:cNvSpPr/>
      </xdr:nvSpPr>
      <xdr:spPr bwMode="auto">
        <a:xfrm>
          <a:off x="5600700" y="3089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143717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3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137,132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107869</xdr:rowOff>
    </xdr:from>
    <xdr:to>
      <xdr:col>4</xdr:col>
      <xdr:colOff>520700</xdr:colOff>
      <xdr:row>18</xdr:row>
      <xdr:rowOff>38019</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4953000" y="307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48196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839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139,245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150955</xdr:rowOff>
    </xdr:from>
    <xdr:to>
      <xdr:col>3</xdr:col>
      <xdr:colOff>955675</xdr:colOff>
      <xdr:row>18</xdr:row>
      <xdr:rowOff>81105</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254500" y="311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91282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134,533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63054</xdr:rowOff>
    </xdr:from>
    <xdr:to>
      <xdr:col>3</xdr:col>
      <xdr:colOff>257175</xdr:colOff>
      <xdr:row>18</xdr:row>
      <xdr:rowOff>164654</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3556000" y="3196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149431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8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125,396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33674</xdr:rowOff>
    </xdr:from>
    <xdr:to>
      <xdr:col>2</xdr:col>
      <xdr:colOff>692150</xdr:colOff>
      <xdr:row>18</xdr:row>
      <xdr:rowOff>135274</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2857500" y="316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120051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5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300489</xdr:rowOff>
    </xdr:from>
    <xdr:to>
      <xdr:col>4</xdr:col>
      <xdr:colOff>1117600</xdr:colOff>
      <xdr:row>35</xdr:row>
      <xdr:rowOff>33827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567939"/>
          <a:ext cx="647700" cy="76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a:extLst>
            <a:ext uri="{FF2B5EF4-FFF2-40B4-BE49-F238E27FC236}">
              <a16:creationId xmlns:a16="http://schemas.microsoft.com/office/drawing/2014/main" id="{00000000-0008-0000-0500-00006F000000}"/>
            </a:ext>
          </a:extLst>
        </xdr:cNvPr>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33827</xdr:rowOff>
    </xdr:from>
    <xdr:to>
      <xdr:col>4</xdr:col>
      <xdr:colOff>469900</xdr:colOff>
      <xdr:row>35</xdr:row>
      <xdr:rowOff>48990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644177"/>
          <a:ext cx="698500" cy="15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310966</xdr:rowOff>
    </xdr:from>
    <xdr:to>
      <xdr:col>3</xdr:col>
      <xdr:colOff>904875</xdr:colOff>
      <xdr:row>35</xdr:row>
      <xdr:rowOff>48990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578416"/>
          <a:ext cx="698500" cy="8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85088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267436</xdr:rowOff>
    </xdr:from>
    <xdr:to>
      <xdr:col>3</xdr:col>
      <xdr:colOff>206375</xdr:colOff>
      <xdr:row>34</xdr:row>
      <xdr:rowOff>310966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534886"/>
          <a:ext cx="698500" cy="43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18775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28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321206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249689</xdr:rowOff>
    </xdr:from>
    <xdr:to>
      <xdr:col>5</xdr:col>
      <xdr:colOff>34925</xdr:colOff>
      <xdr:row>35</xdr:row>
      <xdr:rowOff>8389</xdr:rowOff>
    </xdr:to>
    <xdr:sp macro="" textlink="">
      <xdr:nvSpPr>
        <xdr:cNvPr id="128" name="円/楕円 127">
          <a:extLst>
            <a:ext uri="{FF2B5EF4-FFF2-40B4-BE49-F238E27FC236}">
              <a16:creationId xmlns:a16="http://schemas.microsoft.com/office/drawing/2014/main" id="{00000000-0008-0000-0500-000080000000}"/>
            </a:ext>
          </a:extLst>
        </xdr:cNvPr>
        <xdr:cNvSpPr/>
      </xdr:nvSpPr>
      <xdr:spPr bwMode="auto">
        <a:xfrm>
          <a:off x="5600700" y="651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94765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6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31,893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325927</xdr:rowOff>
    </xdr:from>
    <xdr:to>
      <xdr:col>4</xdr:col>
      <xdr:colOff>520700</xdr:colOff>
      <xdr:row>35</xdr:row>
      <xdr:rowOff>84627</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4953000" y="6593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94804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62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27,891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341090</xdr:rowOff>
    </xdr:from>
    <xdr:to>
      <xdr:col>3</xdr:col>
      <xdr:colOff>955675</xdr:colOff>
      <xdr:row>35</xdr:row>
      <xdr:rowOff>99790</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254500" y="6608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84567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9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27,095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260166</xdr:rowOff>
    </xdr:from>
    <xdr:to>
      <xdr:col>3</xdr:col>
      <xdr:colOff>257175</xdr:colOff>
      <xdr:row>35</xdr:row>
      <xdr:rowOff>18866</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3556000" y="652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3643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1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31,343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216637</xdr:rowOff>
    </xdr:from>
    <xdr:to>
      <xdr:col>2</xdr:col>
      <xdr:colOff>692150</xdr:colOff>
      <xdr:row>34</xdr:row>
      <xdr:rowOff>318236</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2857500" y="64840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328414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5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山形県金山町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5,827
5,773
161.67
4,935,273
4,633,410
290,815
2,503,703
4,422,564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46888</xdr:rowOff>
    </xdr:from>
    <xdr:to>
      <xdr:col>6</xdr:col>
      <xdr:colOff>511175</xdr:colOff>
      <xdr:row>37</xdr:row>
      <xdr:rowOff>54269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90538"/>
          <a:ext cx="8382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42708</xdr:rowOff>
    </xdr:from>
    <xdr:to>
      <xdr:col>5</xdr:col>
      <xdr:colOff>358775</xdr:colOff>
      <xdr:row>37</xdr:row>
      <xdr:rowOff>46888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86358"/>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42708</xdr:rowOff>
    </xdr:from>
    <xdr:to>
      <xdr:col>4</xdr:col>
      <xdr:colOff>155575</xdr:colOff>
      <xdr:row>37</xdr:row>
      <xdr:rowOff>102547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6358"/>
          <a:ext cx="889000" cy="5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161078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72992</xdr:rowOff>
    </xdr:from>
    <xdr:to>
      <xdr:col>2</xdr:col>
      <xdr:colOff>638175</xdr:colOff>
      <xdr:row>37</xdr:row>
      <xdr:rowOff>102547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16642"/>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14764</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3464</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3469</xdr:rowOff>
    </xdr:from>
    <xdr:to>
      <xdr:col>6</xdr:col>
      <xdr:colOff>561975</xdr:colOff>
      <xdr:row>37</xdr:row>
      <xdr:rowOff>105069</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34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153346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2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95,598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167538</xdr:rowOff>
    </xdr:from>
    <xdr:to>
      <xdr:col>5</xdr:col>
      <xdr:colOff>409575</xdr:colOff>
      <xdr:row>37</xdr:row>
      <xdr:rowOff>97688</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88815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96,276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163358</xdr:rowOff>
    </xdr:from>
    <xdr:to>
      <xdr:col>4</xdr:col>
      <xdr:colOff>206375</xdr:colOff>
      <xdr:row>37</xdr:row>
      <xdr:rowOff>93508</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3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84635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96,660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51747</xdr:rowOff>
    </xdr:from>
    <xdr:to>
      <xdr:col>3</xdr:col>
      <xdr:colOff>3175</xdr:colOff>
      <xdr:row>37</xdr:row>
      <xdr:rowOff>153347</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39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144474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91,163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22192</xdr:rowOff>
    </xdr:from>
    <xdr:to>
      <xdr:col>1</xdr:col>
      <xdr:colOff>485775</xdr:colOff>
      <xdr:row>37</xdr:row>
      <xdr:rowOff>123792</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3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114919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5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64,201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42671</xdr:rowOff>
    </xdr:from>
    <xdr:to>
      <xdr:col>6</xdr:col>
      <xdr:colOff>511175</xdr:colOff>
      <xdr:row>57</xdr:row>
      <xdr:rowOff>48315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15321"/>
          <a:ext cx="838200" cy="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48315</xdr:rowOff>
    </xdr:from>
    <xdr:to>
      <xdr:col>5</xdr:col>
      <xdr:colOff>358775</xdr:colOff>
      <xdr:row>57</xdr:row>
      <xdr:rowOff>66182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20965"/>
          <a:ext cx="8890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66182</xdr:rowOff>
    </xdr:from>
    <xdr:to>
      <xdr:col>4</xdr:col>
      <xdr:colOff>155575</xdr:colOff>
      <xdr:row>57</xdr:row>
      <xdr:rowOff>92940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38832"/>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129479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92940</xdr:rowOff>
    </xdr:from>
    <xdr:to>
      <xdr:col>2</xdr:col>
      <xdr:colOff>638175</xdr:colOff>
      <xdr:row>57</xdr:row>
      <xdr:rowOff>121448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65590"/>
          <a:ext cx="889000" cy="2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149029</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161782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163321</xdr:rowOff>
    </xdr:from>
    <xdr:to>
      <xdr:col>6</xdr:col>
      <xdr:colOff>561975</xdr:colOff>
      <xdr:row>57</xdr:row>
      <xdr:rowOff>93471</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4584700" y="976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14748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1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117,445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168965</xdr:rowOff>
    </xdr:from>
    <xdr:to>
      <xdr:col>5</xdr:col>
      <xdr:colOff>409575</xdr:colOff>
      <xdr:row>57</xdr:row>
      <xdr:rowOff>99115</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3746500" y="977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115642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4" y="95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114,976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15382</xdr:rowOff>
    </xdr:from>
    <xdr:to>
      <xdr:col>4</xdr:col>
      <xdr:colOff>206375</xdr:colOff>
      <xdr:row>57</xdr:row>
      <xdr:rowOff>116982</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2857500" y="978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108109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4" y="988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107,160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42140</xdr:rowOff>
    </xdr:from>
    <xdr:to>
      <xdr:col>3</xdr:col>
      <xdr:colOff>3175</xdr:colOff>
      <xdr:row>57</xdr:row>
      <xdr:rowOff>143740</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968500" y="981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134867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0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70648</xdr:rowOff>
    </xdr:from>
    <xdr:to>
      <xdr:col>1</xdr:col>
      <xdr:colOff>485775</xdr:colOff>
      <xdr:row>58</xdr:row>
      <xdr:rowOff>798</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079500" y="984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163375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13839</xdr:rowOff>
    </xdr:from>
    <xdr:to>
      <xdr:col>6</xdr:col>
      <xdr:colOff>511175</xdr:colOff>
      <xdr:row>76</xdr:row>
      <xdr:rowOff>152665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044039"/>
          <a:ext cx="838200" cy="13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102144</xdr:rowOff>
    </xdr:from>
    <xdr:to>
      <xdr:col>5</xdr:col>
      <xdr:colOff>358775</xdr:colOff>
      <xdr:row>76</xdr:row>
      <xdr:rowOff>152665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132344"/>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44826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7" y="13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102144</xdr:rowOff>
    </xdr:from>
    <xdr:to>
      <xdr:col>4</xdr:col>
      <xdr:colOff>155575</xdr:colOff>
      <xdr:row>76</xdr:row>
      <xdr:rowOff>124972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132344"/>
          <a:ext cx="8890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76340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27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124972</xdr:rowOff>
    </xdr:from>
    <xdr:to>
      <xdr:col>2</xdr:col>
      <xdr:colOff>638175</xdr:colOff>
      <xdr:row>76</xdr:row>
      <xdr:rowOff>161679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155172"/>
          <a:ext cx="8890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109977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33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122387</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3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134489</xdr:rowOff>
    </xdr:from>
    <xdr:to>
      <xdr:col>6</xdr:col>
      <xdr:colOff>561975</xdr:colOff>
      <xdr:row>76</xdr:row>
      <xdr:rowOff>64639</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4584700" y="1299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157366</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84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18,354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101865</xdr:rowOff>
    </xdr:from>
    <xdr:to>
      <xdr:col>5</xdr:col>
      <xdr:colOff>409575</xdr:colOff>
      <xdr:row>77</xdr:row>
      <xdr:rowOff>32015</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3746500" y="131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48542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0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51344</xdr:rowOff>
    </xdr:from>
    <xdr:to>
      <xdr:col>4</xdr:col>
      <xdr:colOff>206375</xdr:colOff>
      <xdr:row>76</xdr:row>
      <xdr:rowOff>152944</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2857500" y="1308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169471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85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74172</xdr:rowOff>
    </xdr:from>
    <xdr:to>
      <xdr:col>3</xdr:col>
      <xdr:colOff>3175</xdr:colOff>
      <xdr:row>77</xdr:row>
      <xdr:rowOff>4322</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968500" y="1310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20848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87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110879</xdr:rowOff>
    </xdr:from>
    <xdr:to>
      <xdr:col>1</xdr:col>
      <xdr:colOff>485775</xdr:colOff>
      <xdr:row>77</xdr:row>
      <xdr:rowOff>41029</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079500" y="1314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57556</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9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158102</xdr:rowOff>
    </xdr:from>
    <xdr:to>
      <xdr:col>6</xdr:col>
      <xdr:colOff>511175</xdr:colOff>
      <xdr:row>96</xdr:row>
      <xdr:rowOff>107288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445852"/>
          <a:ext cx="838200" cy="12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107288</xdr:rowOff>
    </xdr:from>
    <xdr:to>
      <xdr:col>5</xdr:col>
      <xdr:colOff>358775</xdr:colOff>
      <xdr:row>98</xdr:row>
      <xdr:rowOff>16844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66488"/>
          <a:ext cx="889000" cy="25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16844</xdr:rowOff>
    </xdr:from>
    <xdr:to>
      <xdr:col>4</xdr:col>
      <xdr:colOff>155575</xdr:colOff>
      <xdr:row>98</xdr:row>
      <xdr:rowOff>53290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18944"/>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129368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45321</xdr:rowOff>
    </xdr:from>
    <xdr:to>
      <xdr:col>2</xdr:col>
      <xdr:colOff>638175</xdr:colOff>
      <xdr:row>98</xdr:row>
      <xdr:rowOff>53290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847421"/>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35627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209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107302</xdr:rowOff>
    </xdr:from>
    <xdr:to>
      <xdr:col>6</xdr:col>
      <xdr:colOff>561975</xdr:colOff>
      <xdr:row>96</xdr:row>
      <xdr:rowOff>37452</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4584700" y="163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85729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3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58,373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56488</xdr:rowOff>
    </xdr:from>
    <xdr:to>
      <xdr:col>5</xdr:col>
      <xdr:colOff>409575</xdr:colOff>
      <xdr:row>96</xdr:row>
      <xdr:rowOff>158088</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3746500" y="16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149215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0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137494</xdr:rowOff>
    </xdr:from>
    <xdr:to>
      <xdr:col>4</xdr:col>
      <xdr:colOff>206375</xdr:colOff>
      <xdr:row>98</xdr:row>
      <xdr:rowOff>67644</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2857500" y="167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58771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6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2490</xdr:rowOff>
    </xdr:from>
    <xdr:to>
      <xdr:col>3</xdr:col>
      <xdr:colOff>3175</xdr:colOff>
      <xdr:row>98</xdr:row>
      <xdr:rowOff>104090</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968500" y="168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95217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9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165971</xdr:rowOff>
    </xdr:from>
    <xdr:to>
      <xdr:col>1</xdr:col>
      <xdr:colOff>485775</xdr:colOff>
      <xdr:row>98</xdr:row>
      <xdr:rowOff>96121</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079500" y="167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87248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21880</xdr:rowOff>
    </xdr:from>
    <xdr:to>
      <xdr:col>15</xdr:col>
      <xdr:colOff>180975</xdr:colOff>
      <xdr:row>36</xdr:row>
      <xdr:rowOff>55762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194080"/>
          <a:ext cx="838200" cy="3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55762</xdr:rowOff>
    </xdr:from>
    <xdr:to>
      <xdr:col>14</xdr:col>
      <xdr:colOff>28575</xdr:colOff>
      <xdr:row>36</xdr:row>
      <xdr:rowOff>80305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227962"/>
          <a:ext cx="889000" cy="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80305</xdr:rowOff>
    </xdr:from>
    <xdr:to>
      <xdr:col>12</xdr:col>
      <xdr:colOff>511175</xdr:colOff>
      <xdr:row>36</xdr:row>
      <xdr:rowOff>84479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52505"/>
          <a:ext cx="889000" cy="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55900</xdr:rowOff>
    </xdr:from>
    <xdr:to>
      <xdr:col>11</xdr:col>
      <xdr:colOff>307975</xdr:colOff>
      <xdr:row>36</xdr:row>
      <xdr:rowOff>84479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228100"/>
          <a:ext cx="889000" cy="2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147909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3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149403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3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142530</xdr:rowOff>
    </xdr:from>
    <xdr:to>
      <xdr:col>15</xdr:col>
      <xdr:colOff>231775</xdr:colOff>
      <xdr:row>36</xdr:row>
      <xdr:rowOff>72680</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10426700" y="61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165407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9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100,770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4962</xdr:rowOff>
    </xdr:from>
    <xdr:to>
      <xdr:col>14</xdr:col>
      <xdr:colOff>79375</xdr:colOff>
      <xdr:row>36</xdr:row>
      <xdr:rowOff>106562</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9588500" y="617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123089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95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93,359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29505</xdr:rowOff>
    </xdr:from>
    <xdr:to>
      <xdr:col>12</xdr:col>
      <xdr:colOff>561975</xdr:colOff>
      <xdr:row>36</xdr:row>
      <xdr:rowOff>131105</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8699500" y="62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122232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29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87,991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33679</xdr:rowOff>
    </xdr:from>
    <xdr:to>
      <xdr:col>11</xdr:col>
      <xdr:colOff>358775</xdr:colOff>
      <xdr:row>36</xdr:row>
      <xdr:rowOff>135279</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7810500" y="62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151806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98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87,078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5100</xdr:rowOff>
    </xdr:from>
    <xdr:to>
      <xdr:col>10</xdr:col>
      <xdr:colOff>155575</xdr:colOff>
      <xdr:row>36</xdr:row>
      <xdr:rowOff>106700</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6921500" y="61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123227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95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65,242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37490</xdr:rowOff>
    </xdr:from>
    <xdr:to>
      <xdr:col>15</xdr:col>
      <xdr:colOff>180975</xdr:colOff>
      <xdr:row>59</xdr:row>
      <xdr:rowOff>39816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153040"/>
          <a:ext cx="8382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39816</xdr:rowOff>
    </xdr:from>
    <xdr:to>
      <xdr:col>14</xdr:col>
      <xdr:colOff>28575</xdr:colOff>
      <xdr:row>59</xdr:row>
      <xdr:rowOff>55694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155366"/>
          <a:ext cx="889000" cy="1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98805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4" y="102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55694</xdr:rowOff>
    </xdr:from>
    <xdr:to>
      <xdr:col>12</xdr:col>
      <xdr:colOff>511175</xdr:colOff>
      <xdr:row>59</xdr:row>
      <xdr:rowOff>57136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171244"/>
          <a:ext cx="889000" cy="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98846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50255</xdr:rowOff>
    </xdr:from>
    <xdr:to>
      <xdr:col>11</xdr:col>
      <xdr:colOff>307975</xdr:colOff>
      <xdr:row>59</xdr:row>
      <xdr:rowOff>57136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165805"/>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102197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4" y="1021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a:extLst>
            <a:ext uri="{FF2B5EF4-FFF2-40B4-BE49-F238E27FC236}">
              <a16:creationId xmlns:a16="http://schemas.microsoft.com/office/drawing/2014/main" id="{00000000-0008-0000-0600-00006B010000}"/>
            </a:ext>
          </a:extLst>
        </xdr:cNvPr>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102377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4" y="1021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158140</xdr:rowOff>
    </xdr:from>
    <xdr:to>
      <xdr:col>15</xdr:col>
      <xdr:colOff>231775</xdr:colOff>
      <xdr:row>59</xdr:row>
      <xdr:rowOff>88290</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10426700" y="101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117517</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9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187,980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160466</xdr:rowOff>
    </xdr:from>
    <xdr:to>
      <xdr:col>14</xdr:col>
      <xdr:colOff>79375</xdr:colOff>
      <xdr:row>59</xdr:row>
      <xdr:rowOff>90616</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9588500" y="1010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107143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4" y="987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180,856</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4894</xdr:rowOff>
    </xdr:from>
    <xdr:to>
      <xdr:col>12</xdr:col>
      <xdr:colOff>561975</xdr:colOff>
      <xdr:row>59</xdr:row>
      <xdr:rowOff>106494</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8699500" y="1012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123021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4" y="989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132,235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6336</xdr:rowOff>
    </xdr:from>
    <xdr:to>
      <xdr:col>11</xdr:col>
      <xdr:colOff>358775</xdr:colOff>
      <xdr:row>59</xdr:row>
      <xdr:rowOff>107936</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7810500" y="101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124463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4" y="989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170905</xdr:rowOff>
    </xdr:from>
    <xdr:to>
      <xdr:col>10</xdr:col>
      <xdr:colOff>155575</xdr:colOff>
      <xdr:row>59</xdr:row>
      <xdr:rowOff>101055</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6921500" y="101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117582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4" y="989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597</xdr:rowOff>
    </xdr:from>
    <xdr:to>
      <xdr:col>15</xdr:col>
      <xdr:colOff>180975</xdr:colOff>
      <xdr:row>79</xdr:row>
      <xdr:rowOff>23721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45147"/>
          <a:ext cx="838200" cy="2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597</xdr:rowOff>
    </xdr:from>
    <xdr:to>
      <xdr:col>14</xdr:col>
      <xdr:colOff>28575</xdr:colOff>
      <xdr:row>79</xdr:row>
      <xdr:rowOff>22546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45147"/>
          <a:ext cx="889000" cy="2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61614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6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69155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61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144371</xdr:rowOff>
    </xdr:from>
    <xdr:to>
      <xdr:col>15</xdr:col>
      <xdr:colOff>231775</xdr:colOff>
      <xdr:row>79</xdr:row>
      <xdr:rowOff>74521</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10426700" y="1351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121247</xdr:rowOff>
    </xdr:from>
    <xdr:to>
      <xdr:col>14</xdr:col>
      <xdr:colOff>79375</xdr:colOff>
      <xdr:row>79</xdr:row>
      <xdr:rowOff>51397</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9588500" y="134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67924</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4" y="1326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143196</xdr:rowOff>
    </xdr:from>
    <xdr:to>
      <xdr:col>12</xdr:col>
      <xdr:colOff>561975</xdr:colOff>
      <xdr:row>79</xdr:row>
      <xdr:rowOff>73346</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8699500" y="1351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89873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2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119766</xdr:rowOff>
    </xdr:from>
    <xdr:to>
      <xdr:col>15</xdr:col>
      <xdr:colOff>180975</xdr:colOff>
      <xdr:row>98</xdr:row>
      <xdr:rowOff>5159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50416"/>
          <a:ext cx="838200" cy="5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74174</xdr:rowOff>
    </xdr:from>
    <xdr:to>
      <xdr:col>14</xdr:col>
      <xdr:colOff>28575</xdr:colOff>
      <xdr:row>98</xdr:row>
      <xdr:rowOff>5159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704824"/>
          <a:ext cx="889000" cy="10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a:extLst>
            <a:ext uri="{FF2B5EF4-FFF2-40B4-BE49-F238E27FC236}">
              <a16:creationId xmlns:a16="http://schemas.microsoft.com/office/drawing/2014/main" id="{00000000-0008-0000-0600-0000CB010000}"/>
            </a:ext>
          </a:extLst>
        </xdr:cNvPr>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68966</xdr:rowOff>
    </xdr:from>
    <xdr:to>
      <xdr:col>15</xdr:col>
      <xdr:colOff>231775</xdr:colOff>
      <xdr:row>97</xdr:row>
      <xdr:rowOff>170566</xdr:rowOff>
    </xdr:to>
    <xdr:sp macro="" textlink="">
      <xdr:nvSpPr>
        <xdr:cNvPr id="466" name="円/楕円 465">
          <a:extLst>
            <a:ext uri="{FF2B5EF4-FFF2-40B4-BE49-F238E27FC236}">
              <a16:creationId xmlns:a16="http://schemas.microsoft.com/office/drawing/2014/main" id="{00000000-0008-0000-0600-0000D2010000}"/>
            </a:ext>
          </a:extLst>
        </xdr:cNvPr>
        <xdr:cNvSpPr/>
      </xdr:nvSpPr>
      <xdr:spPr>
        <a:xfrm>
          <a:off x="10426700" y="166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47393</xdr:rowOff>
    </xdr:from>
    <xdr:ext cx="534377"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6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41,860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125809</xdr:rowOff>
    </xdr:from>
    <xdr:to>
      <xdr:col>14</xdr:col>
      <xdr:colOff>79375</xdr:colOff>
      <xdr:row>98</xdr:row>
      <xdr:rowOff>55959</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9588500" y="167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47086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84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23374</xdr:rowOff>
    </xdr:from>
    <xdr:to>
      <xdr:col>12</xdr:col>
      <xdr:colOff>561975</xdr:colOff>
      <xdr:row>97</xdr:row>
      <xdr:rowOff>124974</xdr:rowOff>
    </xdr:to>
    <xdr:sp macro="" textlink="">
      <xdr:nvSpPr>
        <xdr:cNvPr id="470" name="円/楕円 469">
          <a:extLst>
            <a:ext uri="{FF2B5EF4-FFF2-40B4-BE49-F238E27FC236}">
              <a16:creationId xmlns:a16="http://schemas.microsoft.com/office/drawing/2014/main" id="{00000000-0008-0000-0600-0000D6010000}"/>
            </a:ext>
          </a:extLst>
        </xdr:cNvPr>
        <xdr:cNvSpPr/>
      </xdr:nvSpPr>
      <xdr:spPr>
        <a:xfrm>
          <a:off x="8699500" y="166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116101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74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a:extLst>
            <a:ext uri="{FF2B5EF4-FFF2-40B4-BE49-F238E27FC236}">
              <a16:creationId xmlns:a16="http://schemas.microsoft.com/office/drawing/2014/main" id="{00000000-0008-0000-0600-0000EE010000}"/>
            </a:ext>
          </a:extLst>
        </xdr:cNvPr>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a:extLst>
            <a:ext uri="{FF2B5EF4-FFF2-40B4-BE49-F238E27FC236}">
              <a16:creationId xmlns:a16="http://schemas.microsoft.com/office/drawing/2014/main" id="{00000000-0008-0000-0600-0000F0010000}"/>
            </a:ext>
          </a:extLst>
        </xdr:cNvPr>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138818</xdr:rowOff>
    </xdr:from>
    <xdr:to>
      <xdr:col>23</xdr:col>
      <xdr:colOff>517525</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flipV="1">
          <a:off x="15481300" y="6653918"/>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a:extLst>
            <a:ext uri="{FF2B5EF4-FFF2-40B4-BE49-F238E27FC236}">
              <a16:creationId xmlns:a16="http://schemas.microsoft.com/office/drawing/2014/main" id="{00000000-0008-0000-0600-0000F3010000}"/>
            </a:ext>
          </a:extLst>
        </xdr:cNvPr>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139572</xdr:rowOff>
    </xdr:from>
    <xdr:to>
      <xdr:col>22</xdr:col>
      <xdr:colOff>365125</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4592300" y="6654672"/>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13490</xdr:rowOff>
    </xdr:from>
    <xdr:to>
      <xdr:col>21</xdr:col>
      <xdr:colOff>161925</xdr:colOff>
      <xdr:row>38</xdr:row>
      <xdr:rowOff>139572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3703300" y="6528590"/>
          <a:ext cx="889000" cy="1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22158</xdr:rowOff>
    </xdr:from>
    <xdr:ext cx="469744"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4357427"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13490</xdr:rowOff>
    </xdr:from>
    <xdr:to>
      <xdr:col>19</xdr:col>
      <xdr:colOff>644525</xdr:colOff>
      <xdr:row>38</xdr:row>
      <xdr:rowOff>55480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2814300" y="6528590"/>
          <a:ext cx="889000" cy="4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161108</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3468427" y="667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135376</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547111" y="665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88018</xdr:rowOff>
    </xdr:from>
    <xdr:to>
      <xdr:col>23</xdr:col>
      <xdr:colOff>568325</xdr:colOff>
      <xdr:row>39</xdr:row>
      <xdr:rowOff>18168</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6268700" y="66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46276</xdr:rowOff>
    </xdr:from>
    <xdr:ext cx="378565" cy="259045"/>
    <xdr:sp macro="" textlink="">
      <xdr:nvSpPr>
        <xdr:cNvPr id="518" name="災害復旧事業費該当値テキスト">
          <a:extLst>
            <a:ext uri="{FF2B5EF4-FFF2-40B4-BE49-F238E27FC236}">
              <a16:creationId xmlns:a16="http://schemas.microsoft.com/office/drawing/2014/main" id="{00000000-0008-0000-0600-000006020000}"/>
            </a:ext>
          </a:extLst>
        </xdr:cNvPr>
        <xdr:cNvSpPr txBox="1"/>
      </xdr:nvSpPr>
      <xdr:spPr>
        <a:xfrm>
          <a:off x="16370300" y="6561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88772</xdr:rowOff>
    </xdr:from>
    <xdr:to>
      <xdr:col>21</xdr:col>
      <xdr:colOff>212725</xdr:colOff>
      <xdr:row>39</xdr:row>
      <xdr:rowOff>18922</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4541500" y="66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10049</xdr:rowOff>
    </xdr:from>
    <xdr:ext cx="313932"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35333" y="66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134140</xdr:rowOff>
    </xdr:from>
    <xdr:to>
      <xdr:col>20</xdr:col>
      <xdr:colOff>9525</xdr:colOff>
      <xdr:row>38</xdr:row>
      <xdr:rowOff>64290</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3652500" y="64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80817</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5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4680</xdr:rowOff>
    </xdr:from>
    <xdr:to>
      <xdr:col>18</xdr:col>
      <xdr:colOff>492125</xdr:colOff>
      <xdr:row>38</xdr:row>
      <xdr:rowOff>106280</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2763500" y="651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122806</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29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a:extLst>
            <a:ext uri="{FF2B5EF4-FFF2-40B4-BE49-F238E27FC236}">
              <a16:creationId xmlns:a16="http://schemas.microsoft.com/office/drawing/2014/main" id="{00000000-0008-0000-0600-00001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a:extLst>
            <a:ext uri="{FF2B5EF4-FFF2-40B4-BE49-F238E27FC236}">
              <a16:creationId xmlns:a16="http://schemas.microsoft.com/office/drawing/2014/main" id="{00000000-0008-0000-0600-00002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a:extLst>
            <a:ext uri="{FF2B5EF4-FFF2-40B4-BE49-F238E27FC236}">
              <a16:creationId xmlns:a16="http://schemas.microsoft.com/office/drawing/2014/main" id="{00000000-0008-0000-0600-00002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a:extLst>
            <a:ext uri="{FF2B5EF4-FFF2-40B4-BE49-F238E27FC236}">
              <a16:creationId xmlns:a16="http://schemas.microsoft.com/office/drawing/2014/main" id="{00000000-0008-0000-0600-00002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a:extLst>
            <a:ext uri="{FF2B5EF4-FFF2-40B4-BE49-F238E27FC236}">
              <a16:creationId xmlns:a16="http://schemas.microsoft.com/office/drawing/2014/main" id="{00000000-0008-0000-0600-00002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a:extLst>
            <a:ext uri="{FF2B5EF4-FFF2-40B4-BE49-F238E27FC236}">
              <a16:creationId xmlns:a16="http://schemas.microsoft.com/office/drawing/2014/main" id="{00000000-0008-0000-0600-00002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a:extLst>
            <a:ext uri="{FF2B5EF4-FFF2-40B4-BE49-F238E27FC236}">
              <a16:creationId xmlns:a16="http://schemas.microsoft.com/office/drawing/2014/main" id="{00000000-0008-0000-0600-00002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a:extLst>
            <a:ext uri="{FF2B5EF4-FFF2-40B4-BE49-F238E27FC236}">
              <a16:creationId xmlns:a16="http://schemas.microsoft.com/office/drawing/2014/main" id="{00000000-0008-0000-0600-00003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a:extLst>
            <a:ext uri="{FF2B5EF4-FFF2-40B4-BE49-F238E27FC236}">
              <a16:creationId xmlns:a16="http://schemas.microsoft.com/office/drawing/2014/main" id="{00000000-0008-0000-0600-000054020000}"/>
            </a:ext>
          </a:extLst>
        </xdr:cNvPr>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a:extLst>
            <a:ext uri="{FF2B5EF4-FFF2-40B4-BE49-F238E27FC236}">
              <a16:creationId xmlns:a16="http://schemas.microsoft.com/office/drawing/2014/main" id="{00000000-0008-0000-0600-000056020000}"/>
            </a:ext>
          </a:extLst>
        </xdr:cNvPr>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24074</xdr:rowOff>
    </xdr:from>
    <xdr:to>
      <xdr:col>23</xdr:col>
      <xdr:colOff>517525</xdr:colOff>
      <xdr:row>76</xdr:row>
      <xdr:rowOff>42608</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flipV="1">
          <a:off x="15481300" y="13054274"/>
          <a:ext cx="838200" cy="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a:extLst>
            <a:ext uri="{FF2B5EF4-FFF2-40B4-BE49-F238E27FC236}">
              <a16:creationId xmlns:a16="http://schemas.microsoft.com/office/drawing/2014/main" id="{00000000-0008-0000-0600-000059020000}"/>
            </a:ext>
          </a:extLst>
        </xdr:cNvPr>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a:extLst>
            <a:ext uri="{FF2B5EF4-FFF2-40B4-BE49-F238E27FC236}">
              <a16:creationId xmlns:a16="http://schemas.microsoft.com/office/drawing/2014/main" id="{00000000-0008-0000-0600-00005A020000}"/>
            </a:ext>
          </a:extLst>
        </xdr:cNvPr>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42608</xdr:rowOff>
    </xdr:from>
    <xdr:to>
      <xdr:col>22</xdr:col>
      <xdr:colOff>365125</xdr:colOff>
      <xdr:row>76</xdr:row>
      <xdr:rowOff>51815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4592300" y="13072808"/>
          <a:ext cx="8890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a:extLst>
            <a:ext uri="{FF2B5EF4-FFF2-40B4-BE49-F238E27FC236}">
              <a16:creationId xmlns:a16="http://schemas.microsoft.com/office/drawing/2014/main" id="{00000000-0008-0000-0600-00005C020000}"/>
            </a:ext>
          </a:extLst>
        </xdr:cNvPr>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51815</xdr:rowOff>
    </xdr:from>
    <xdr:to>
      <xdr:col>21</xdr:col>
      <xdr:colOff>161925</xdr:colOff>
      <xdr:row>76</xdr:row>
      <xdr:rowOff>56187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3703300" y="13082015"/>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a:extLst>
            <a:ext uri="{FF2B5EF4-FFF2-40B4-BE49-F238E27FC236}">
              <a16:creationId xmlns:a16="http://schemas.microsoft.com/office/drawing/2014/main" id="{00000000-0008-0000-0600-00005F020000}"/>
            </a:ext>
          </a:extLst>
        </xdr:cNvPr>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22661</xdr:rowOff>
    </xdr:from>
    <xdr:ext cx="534377"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4325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51009</xdr:rowOff>
    </xdr:from>
    <xdr:to>
      <xdr:col>19</xdr:col>
      <xdr:colOff>644525</xdr:colOff>
      <xdr:row>76</xdr:row>
      <xdr:rowOff>56187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814300" y="13081209"/>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11797</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3436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167948</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547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144724</xdr:rowOff>
    </xdr:from>
    <xdr:to>
      <xdr:col>23</xdr:col>
      <xdr:colOff>568325</xdr:colOff>
      <xdr:row>76</xdr:row>
      <xdr:rowOff>74874</xdr:rowOff>
    </xdr:to>
    <xdr:sp macro="" textlink="">
      <xdr:nvSpPr>
        <xdr:cNvPr id="619" name="円/楕円 618">
          <a:extLst>
            <a:ext uri="{FF2B5EF4-FFF2-40B4-BE49-F238E27FC236}">
              <a16:creationId xmlns:a16="http://schemas.microsoft.com/office/drawing/2014/main" id="{00000000-0008-0000-0600-00006B020000}"/>
            </a:ext>
          </a:extLst>
        </xdr:cNvPr>
        <xdr:cNvSpPr/>
      </xdr:nvSpPr>
      <xdr:spPr>
        <a:xfrm>
          <a:off x="16268700" y="130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123151</xdr:rowOff>
    </xdr:from>
    <xdr:ext cx="534377" cy="259045"/>
    <xdr:sp macro="" textlink="">
      <xdr:nvSpPr>
        <xdr:cNvPr id="620" name="公債費該当値テキスト">
          <a:extLst>
            <a:ext uri="{FF2B5EF4-FFF2-40B4-BE49-F238E27FC236}">
              <a16:creationId xmlns:a16="http://schemas.microsoft.com/office/drawing/2014/main" id="{00000000-0008-0000-0600-00006C020000}"/>
            </a:ext>
          </a:extLst>
        </xdr:cNvPr>
        <xdr:cNvSpPr txBox="1"/>
      </xdr:nvSpPr>
      <xdr:spPr>
        <a:xfrm>
          <a:off x="16370300" y="129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60,232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163258</xdr:rowOff>
    </xdr:from>
    <xdr:to>
      <xdr:col>22</xdr:col>
      <xdr:colOff>415925</xdr:colOff>
      <xdr:row>76</xdr:row>
      <xdr:rowOff>93408</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5430500" y="130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84535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1015</xdr:rowOff>
    </xdr:from>
    <xdr:to>
      <xdr:col>21</xdr:col>
      <xdr:colOff>212725</xdr:colOff>
      <xdr:row>76</xdr:row>
      <xdr:rowOff>102615</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4541500" y="130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93742</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2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5387</xdr:rowOff>
    </xdr:from>
    <xdr:to>
      <xdr:col>20</xdr:col>
      <xdr:colOff>9525</xdr:colOff>
      <xdr:row>76</xdr:row>
      <xdr:rowOff>106987</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3652500" y="1303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98114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1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209</xdr:rowOff>
    </xdr:from>
    <xdr:to>
      <xdr:col>18</xdr:col>
      <xdr:colOff>492125</xdr:colOff>
      <xdr:row>76</xdr:row>
      <xdr:rowOff>101809</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2763500" y="1303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92936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12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a:extLst>
            <a:ext uri="{FF2B5EF4-FFF2-40B4-BE49-F238E27FC236}">
              <a16:creationId xmlns:a16="http://schemas.microsoft.com/office/drawing/2014/main" id="{00000000-0008-0000-0600-00008B020000}"/>
            </a:ext>
          </a:extLst>
        </xdr:cNvPr>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a:extLst>
            <a:ext uri="{FF2B5EF4-FFF2-40B4-BE49-F238E27FC236}">
              <a16:creationId xmlns:a16="http://schemas.microsoft.com/office/drawing/2014/main" id="{00000000-0008-0000-0600-00008D020000}"/>
            </a:ext>
          </a:extLst>
        </xdr:cNvPr>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112354</xdr:rowOff>
    </xdr:from>
    <xdr:to>
      <xdr:col>23</xdr:col>
      <xdr:colOff>517525</xdr:colOff>
      <xdr:row>98</xdr:row>
      <xdr:rowOff>114348</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5481300" y="16914454"/>
          <a:ext cx="8382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a:extLst>
            <a:ext uri="{FF2B5EF4-FFF2-40B4-BE49-F238E27FC236}">
              <a16:creationId xmlns:a16="http://schemas.microsoft.com/office/drawing/2014/main" id="{00000000-0008-0000-0600-000090020000}"/>
            </a:ext>
          </a:extLst>
        </xdr:cNvPr>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a:extLst>
            <a:ext uri="{FF2B5EF4-FFF2-40B4-BE49-F238E27FC236}">
              <a16:creationId xmlns:a16="http://schemas.microsoft.com/office/drawing/2014/main" id="{00000000-0008-0000-0600-000091020000}"/>
            </a:ext>
          </a:extLst>
        </xdr:cNvPr>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112354</xdr:rowOff>
    </xdr:from>
    <xdr:to>
      <xdr:col>22</xdr:col>
      <xdr:colOff>365125</xdr:colOff>
      <xdr:row>98</xdr:row>
      <xdr:rowOff>119628</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4592300" y="16914454"/>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a:extLst>
            <a:ext uri="{FF2B5EF4-FFF2-40B4-BE49-F238E27FC236}">
              <a16:creationId xmlns:a16="http://schemas.microsoft.com/office/drawing/2014/main" id="{00000000-0008-0000-0600-000093020000}"/>
            </a:ext>
          </a:extLst>
        </xdr:cNvPr>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163552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6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115384</xdr:rowOff>
    </xdr:from>
    <xdr:to>
      <xdr:col>21</xdr:col>
      <xdr:colOff>161925</xdr:colOff>
      <xdr:row>98</xdr:row>
      <xdr:rowOff>119628</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3703300" y="16917484"/>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a:extLst>
            <a:ext uri="{FF2B5EF4-FFF2-40B4-BE49-F238E27FC236}">
              <a16:creationId xmlns:a16="http://schemas.microsoft.com/office/drawing/2014/main" id="{00000000-0008-0000-0600-000096020000}"/>
            </a:ext>
          </a:extLst>
        </xdr:cNvPr>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166293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6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115384</xdr:rowOff>
    </xdr:from>
    <xdr:to>
      <xdr:col>19</xdr:col>
      <xdr:colOff>644525</xdr:colOff>
      <xdr:row>98</xdr:row>
      <xdr:rowOff>120433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2814300" y="16917484"/>
          <a:ext cx="8890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a:extLst>
            <a:ext uri="{FF2B5EF4-FFF2-40B4-BE49-F238E27FC236}">
              <a16:creationId xmlns:a16="http://schemas.microsoft.com/office/drawing/2014/main" id="{00000000-0008-0000-0600-000099020000}"/>
            </a:ext>
          </a:extLst>
        </xdr:cNvPr>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162661</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63548</xdr:rowOff>
    </xdr:from>
    <xdr:to>
      <xdr:col>23</xdr:col>
      <xdr:colOff>568325</xdr:colOff>
      <xdr:row>98</xdr:row>
      <xdr:rowOff>165148</xdr:rowOff>
    </xdr:to>
    <xdr:sp macro="" textlink="">
      <xdr:nvSpPr>
        <xdr:cNvPr id="674" name="円/楕円 673">
          <a:extLst>
            <a:ext uri="{FF2B5EF4-FFF2-40B4-BE49-F238E27FC236}">
              <a16:creationId xmlns:a16="http://schemas.microsoft.com/office/drawing/2014/main" id="{00000000-0008-0000-0600-0000A2020000}"/>
            </a:ext>
          </a:extLst>
        </xdr:cNvPr>
        <xdr:cNvSpPr/>
      </xdr:nvSpPr>
      <xdr:spPr>
        <a:xfrm>
          <a:off x="16268700" y="168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22925</xdr:rowOff>
    </xdr:from>
    <xdr:ext cx="534377" cy="259045"/>
    <xdr:sp macro="" textlink="">
      <xdr:nvSpPr>
        <xdr:cNvPr id="675" name="積立金該当値テキスト">
          <a:extLst>
            <a:ext uri="{FF2B5EF4-FFF2-40B4-BE49-F238E27FC236}">
              <a16:creationId xmlns:a16="http://schemas.microsoft.com/office/drawing/2014/main" id="{00000000-0008-0000-0600-0000A3020000}"/>
            </a:ext>
          </a:extLst>
        </xdr:cNvPr>
        <xdr:cNvSpPr txBox="1"/>
      </xdr:nvSpPr>
      <xdr:spPr>
        <a:xfrm>
          <a:off x="16370300" y="1665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61554</xdr:rowOff>
    </xdr:from>
    <xdr:to>
      <xdr:col>22</xdr:col>
      <xdr:colOff>415925</xdr:colOff>
      <xdr:row>98</xdr:row>
      <xdr:rowOff>163154</xdr:rowOff>
    </xdr:to>
    <xdr:sp macro="" textlink="">
      <xdr:nvSpPr>
        <xdr:cNvPr id="676" name="円/楕円 675">
          <a:extLst>
            <a:ext uri="{FF2B5EF4-FFF2-40B4-BE49-F238E27FC236}">
              <a16:creationId xmlns:a16="http://schemas.microsoft.com/office/drawing/2014/main" id="{00000000-0008-0000-0600-0000A4020000}"/>
            </a:ext>
          </a:extLst>
        </xdr:cNvPr>
        <xdr:cNvSpPr/>
      </xdr:nvSpPr>
      <xdr:spPr>
        <a:xfrm>
          <a:off x="15430500" y="1686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8231</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63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68828</xdr:rowOff>
    </xdr:from>
    <xdr:to>
      <xdr:col>21</xdr:col>
      <xdr:colOff>212725</xdr:colOff>
      <xdr:row>98</xdr:row>
      <xdr:rowOff>170428</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4541500" y="168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15505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4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43,902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64584</xdr:rowOff>
    </xdr:from>
    <xdr:to>
      <xdr:col>20</xdr:col>
      <xdr:colOff>9525</xdr:colOff>
      <xdr:row>98</xdr:row>
      <xdr:rowOff>166184</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3652500" y="1686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11261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4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69633</xdr:rowOff>
    </xdr:from>
    <xdr:to>
      <xdr:col>18</xdr:col>
      <xdr:colOff>492125</xdr:colOff>
      <xdr:row>98</xdr:row>
      <xdr:rowOff>171233</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2763500" y="1687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162360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96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a:extLst>
            <a:ext uri="{FF2B5EF4-FFF2-40B4-BE49-F238E27FC236}">
              <a16:creationId xmlns:a16="http://schemas.microsoft.com/office/drawing/2014/main" id="{00000000-0008-0000-0600-0000C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a:extLst>
            <a:ext uri="{FF2B5EF4-FFF2-40B4-BE49-F238E27FC236}">
              <a16:creationId xmlns:a16="http://schemas.microsoft.com/office/drawing/2014/main" id="{00000000-0008-0000-0600-0000C4020000}"/>
            </a:ext>
          </a:extLst>
        </xdr:cNvPr>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115377</xdr:rowOff>
    </xdr:from>
    <xdr:to>
      <xdr:col>32</xdr:col>
      <xdr:colOff>187325</xdr:colOff>
      <xdr:row>38</xdr:row>
      <xdr:rowOff>117069</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1323300" y="6630477"/>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a:extLst>
            <a:ext uri="{FF2B5EF4-FFF2-40B4-BE49-F238E27FC236}">
              <a16:creationId xmlns:a16="http://schemas.microsoft.com/office/drawing/2014/main" id="{00000000-0008-0000-0600-0000C7020000}"/>
            </a:ext>
          </a:extLst>
        </xdr:cNvPr>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a:extLst>
            <a:ext uri="{FF2B5EF4-FFF2-40B4-BE49-F238E27FC236}">
              <a16:creationId xmlns:a16="http://schemas.microsoft.com/office/drawing/2014/main" id="{00000000-0008-0000-0600-0000C8020000}"/>
            </a:ext>
          </a:extLst>
        </xdr:cNvPr>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113640</xdr:rowOff>
    </xdr:from>
    <xdr:to>
      <xdr:col>31</xdr:col>
      <xdr:colOff>34925</xdr:colOff>
      <xdr:row>38</xdr:row>
      <xdr:rowOff>117069</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0434300" y="662874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a:extLst>
            <a:ext uri="{FF2B5EF4-FFF2-40B4-BE49-F238E27FC236}">
              <a16:creationId xmlns:a16="http://schemas.microsoft.com/office/drawing/2014/main" id="{00000000-0008-0000-0600-0000CA020000}"/>
            </a:ext>
          </a:extLst>
        </xdr:cNvPr>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113640</xdr:rowOff>
    </xdr:from>
    <xdr:to>
      <xdr:col>29</xdr:col>
      <xdr:colOff>517525</xdr:colOff>
      <xdr:row>38</xdr:row>
      <xdr:rowOff>119675</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19545300" y="6628740"/>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a:extLst>
            <a:ext uri="{FF2B5EF4-FFF2-40B4-BE49-F238E27FC236}">
              <a16:creationId xmlns:a16="http://schemas.microsoft.com/office/drawing/2014/main" id="{00000000-0008-0000-0600-0000CD020000}"/>
            </a:ext>
          </a:extLst>
        </xdr:cNvPr>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119675</xdr:rowOff>
    </xdr:from>
    <xdr:to>
      <xdr:col>28</xdr:col>
      <xdr:colOff>314325</xdr:colOff>
      <xdr:row>38</xdr:row>
      <xdr:rowOff>125709</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18656300" y="6634775"/>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a:extLst>
            <a:ext uri="{FF2B5EF4-FFF2-40B4-BE49-F238E27FC236}">
              <a16:creationId xmlns:a16="http://schemas.microsoft.com/office/drawing/2014/main" id="{00000000-0008-0000-0600-0000D0020000}"/>
            </a:ext>
          </a:extLst>
        </xdr:cNvPr>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64577</xdr:rowOff>
    </xdr:from>
    <xdr:to>
      <xdr:col>32</xdr:col>
      <xdr:colOff>238125</xdr:colOff>
      <xdr:row>38</xdr:row>
      <xdr:rowOff>166177</xdr:rowOff>
    </xdr:to>
    <xdr:sp macro="" textlink="">
      <xdr:nvSpPr>
        <xdr:cNvPr id="729" name="円/楕円 728">
          <a:extLst>
            <a:ext uri="{FF2B5EF4-FFF2-40B4-BE49-F238E27FC236}">
              <a16:creationId xmlns:a16="http://schemas.microsoft.com/office/drawing/2014/main" id="{00000000-0008-0000-0600-0000D9020000}"/>
            </a:ext>
          </a:extLst>
        </xdr:cNvPr>
        <xdr:cNvSpPr/>
      </xdr:nvSpPr>
      <xdr:spPr>
        <a:xfrm>
          <a:off x="22110700" y="65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150954</xdr:rowOff>
    </xdr:from>
    <xdr:ext cx="378565" cy="259045"/>
    <xdr:sp macro="" textlink="">
      <xdr:nvSpPr>
        <xdr:cNvPr id="730" name="投資及び出資金該当値テキスト">
          <a:extLst>
            <a:ext uri="{FF2B5EF4-FFF2-40B4-BE49-F238E27FC236}">
              <a16:creationId xmlns:a16="http://schemas.microsoft.com/office/drawing/2014/main" id="{00000000-0008-0000-0600-0000DA020000}"/>
            </a:ext>
          </a:extLst>
        </xdr:cNvPr>
        <xdr:cNvSpPr txBox="1"/>
      </xdr:nvSpPr>
      <xdr:spPr>
        <a:xfrm>
          <a:off x="22212300" y="649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66269</xdr:rowOff>
    </xdr:from>
    <xdr:to>
      <xdr:col>31</xdr:col>
      <xdr:colOff>85725</xdr:colOff>
      <xdr:row>38</xdr:row>
      <xdr:rowOff>167869</xdr:rowOff>
    </xdr:to>
    <xdr:sp macro="" textlink="">
      <xdr:nvSpPr>
        <xdr:cNvPr id="731" name="円/楕円 730">
          <a:extLst>
            <a:ext uri="{FF2B5EF4-FFF2-40B4-BE49-F238E27FC236}">
              <a16:creationId xmlns:a16="http://schemas.microsoft.com/office/drawing/2014/main" id="{00000000-0008-0000-0600-0000DB020000}"/>
            </a:ext>
          </a:extLst>
        </xdr:cNvPr>
        <xdr:cNvSpPr/>
      </xdr:nvSpPr>
      <xdr:spPr>
        <a:xfrm>
          <a:off x="21272500" y="65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158996</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34017" y="6674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62840</xdr:rowOff>
    </xdr:from>
    <xdr:to>
      <xdr:col>29</xdr:col>
      <xdr:colOff>568325</xdr:colOff>
      <xdr:row>38</xdr:row>
      <xdr:rowOff>164440</xdr:rowOff>
    </xdr:to>
    <xdr:sp macro="" textlink="">
      <xdr:nvSpPr>
        <xdr:cNvPr id="733" name="円/楕円 732">
          <a:extLst>
            <a:ext uri="{FF2B5EF4-FFF2-40B4-BE49-F238E27FC236}">
              <a16:creationId xmlns:a16="http://schemas.microsoft.com/office/drawing/2014/main" id="{00000000-0008-0000-0600-0000DD020000}"/>
            </a:ext>
          </a:extLst>
        </xdr:cNvPr>
        <xdr:cNvSpPr/>
      </xdr:nvSpPr>
      <xdr:spPr>
        <a:xfrm>
          <a:off x="20383500" y="6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155567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6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68875</xdr:rowOff>
    </xdr:from>
    <xdr:to>
      <xdr:col>28</xdr:col>
      <xdr:colOff>365125</xdr:colOff>
      <xdr:row>38</xdr:row>
      <xdr:rowOff>170475</xdr:rowOff>
    </xdr:to>
    <xdr:sp macro="" textlink="">
      <xdr:nvSpPr>
        <xdr:cNvPr id="735" name="円/楕円 734">
          <a:extLst>
            <a:ext uri="{FF2B5EF4-FFF2-40B4-BE49-F238E27FC236}">
              <a16:creationId xmlns:a16="http://schemas.microsoft.com/office/drawing/2014/main" id="{00000000-0008-0000-0600-0000DF020000}"/>
            </a:ext>
          </a:extLst>
        </xdr:cNvPr>
        <xdr:cNvSpPr/>
      </xdr:nvSpPr>
      <xdr:spPr>
        <a:xfrm>
          <a:off x="19494500" y="65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161602</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6017" y="667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74909</xdr:rowOff>
    </xdr:from>
    <xdr:to>
      <xdr:col>27</xdr:col>
      <xdr:colOff>161925</xdr:colOff>
      <xdr:row>39</xdr:row>
      <xdr:rowOff>5059</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18605500" y="65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167636</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7017" y="6682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a:extLst>
            <a:ext uri="{FF2B5EF4-FFF2-40B4-BE49-F238E27FC236}">
              <a16:creationId xmlns:a16="http://schemas.microsoft.com/office/drawing/2014/main" id="{00000000-0008-0000-0600-0000E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a:extLst>
            <a:ext uri="{FF2B5EF4-FFF2-40B4-BE49-F238E27FC236}">
              <a16:creationId xmlns:a16="http://schemas.microsoft.com/office/drawing/2014/main" id="{00000000-0008-0000-0600-0000E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a:extLst>
            <a:ext uri="{FF2B5EF4-FFF2-40B4-BE49-F238E27FC236}">
              <a16:creationId xmlns:a16="http://schemas.microsoft.com/office/drawing/2014/main" id="{00000000-0008-0000-0600-0000FB020000}"/>
            </a:ext>
          </a:extLst>
        </xdr:cNvPr>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a:extLst>
            <a:ext uri="{FF2B5EF4-FFF2-40B4-BE49-F238E27FC236}">
              <a16:creationId xmlns:a16="http://schemas.microsoft.com/office/drawing/2014/main" id="{00000000-0008-0000-0600-0000FD020000}"/>
            </a:ext>
          </a:extLst>
        </xdr:cNvPr>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41836</xdr:rowOff>
    </xdr:from>
    <xdr:to>
      <xdr:col>32</xdr:col>
      <xdr:colOff>187325</xdr:colOff>
      <xdr:row>59</xdr:row>
      <xdr:rowOff>41912</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1323300" y="1015738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a:extLst>
            <a:ext uri="{FF2B5EF4-FFF2-40B4-BE49-F238E27FC236}">
              <a16:creationId xmlns:a16="http://schemas.microsoft.com/office/drawing/2014/main" id="{00000000-0008-0000-0600-000000030000}"/>
            </a:ext>
          </a:extLst>
        </xdr:cNvPr>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a:extLst>
            <a:ext uri="{FF2B5EF4-FFF2-40B4-BE49-F238E27FC236}">
              <a16:creationId xmlns:a16="http://schemas.microsoft.com/office/drawing/2014/main" id="{00000000-0008-0000-0600-000001030000}"/>
            </a:ext>
          </a:extLst>
        </xdr:cNvPr>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41912</xdr:rowOff>
    </xdr:from>
    <xdr:to>
      <xdr:col>31</xdr:col>
      <xdr:colOff>34925</xdr:colOff>
      <xdr:row>59</xdr:row>
      <xdr:rowOff>41966</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flipV="1">
          <a:off x="20434300" y="10157462"/>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a:extLst>
            <a:ext uri="{FF2B5EF4-FFF2-40B4-BE49-F238E27FC236}">
              <a16:creationId xmlns:a16="http://schemas.microsoft.com/office/drawing/2014/main" id="{00000000-0008-0000-0600-000003030000}"/>
            </a:ext>
          </a:extLst>
        </xdr:cNvPr>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41966</xdr:rowOff>
    </xdr:from>
    <xdr:to>
      <xdr:col>29</xdr:col>
      <xdr:colOff>517525</xdr:colOff>
      <xdr:row>59</xdr:row>
      <xdr:rowOff>42001</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19545300" y="10157516"/>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a:extLst>
            <a:ext uri="{FF2B5EF4-FFF2-40B4-BE49-F238E27FC236}">
              <a16:creationId xmlns:a16="http://schemas.microsoft.com/office/drawing/2014/main" id="{00000000-0008-0000-0600-000006030000}"/>
            </a:ext>
          </a:extLst>
        </xdr:cNvPr>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102823</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7" y="987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42001</xdr:rowOff>
    </xdr:from>
    <xdr:to>
      <xdr:col>28</xdr:col>
      <xdr:colOff>314325</xdr:colOff>
      <xdr:row>59</xdr:row>
      <xdr:rowOff>42019</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18656300" y="10157551"/>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a:extLst>
            <a:ext uri="{FF2B5EF4-FFF2-40B4-BE49-F238E27FC236}">
              <a16:creationId xmlns:a16="http://schemas.microsoft.com/office/drawing/2014/main" id="{00000000-0008-0000-0600-000009030000}"/>
            </a:ext>
          </a:extLst>
        </xdr:cNvPr>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a:extLst>
            <a:ext uri="{FF2B5EF4-FFF2-40B4-BE49-F238E27FC236}">
              <a16:creationId xmlns:a16="http://schemas.microsoft.com/office/drawing/2014/main" id="{00000000-0008-0000-0600-00000B030000}"/>
            </a:ext>
          </a:extLst>
        </xdr:cNvPr>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162486</xdr:rowOff>
    </xdr:from>
    <xdr:to>
      <xdr:col>32</xdr:col>
      <xdr:colOff>238125</xdr:colOff>
      <xdr:row>59</xdr:row>
      <xdr:rowOff>92636</xdr:rowOff>
    </xdr:to>
    <xdr:sp macro="" textlink="">
      <xdr:nvSpPr>
        <xdr:cNvPr id="786" name="円/楕円 785">
          <a:extLst>
            <a:ext uri="{FF2B5EF4-FFF2-40B4-BE49-F238E27FC236}">
              <a16:creationId xmlns:a16="http://schemas.microsoft.com/office/drawing/2014/main" id="{00000000-0008-0000-0600-000012030000}"/>
            </a:ext>
          </a:extLst>
        </xdr:cNvPr>
        <xdr:cNvSpPr/>
      </xdr:nvSpPr>
      <xdr:spPr>
        <a:xfrm>
          <a:off x="22110700" y="1010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378565" cy="259045"/>
    <xdr:sp macro="" textlink="">
      <xdr:nvSpPr>
        <xdr:cNvPr id="787" name="貸付金該当値テキスト">
          <a:extLst>
            <a:ext uri="{FF2B5EF4-FFF2-40B4-BE49-F238E27FC236}">
              <a16:creationId xmlns:a16="http://schemas.microsoft.com/office/drawing/2014/main" id="{00000000-0008-0000-0600-000013030000}"/>
            </a:ext>
          </a:extLst>
        </xdr:cNvPr>
        <xdr:cNvSpPr txBox="1"/>
      </xdr:nvSpPr>
      <xdr:spPr>
        <a:xfrm>
          <a:off x="22212300" y="1007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162562</xdr:rowOff>
    </xdr:from>
    <xdr:to>
      <xdr:col>31</xdr:col>
      <xdr:colOff>85725</xdr:colOff>
      <xdr:row>59</xdr:row>
      <xdr:rowOff>92712</xdr:rowOff>
    </xdr:to>
    <xdr:sp macro="" textlink="">
      <xdr:nvSpPr>
        <xdr:cNvPr id="788" name="円/楕円 787">
          <a:extLst>
            <a:ext uri="{FF2B5EF4-FFF2-40B4-BE49-F238E27FC236}">
              <a16:creationId xmlns:a16="http://schemas.microsoft.com/office/drawing/2014/main" id="{00000000-0008-0000-0600-000014030000}"/>
            </a:ext>
          </a:extLst>
        </xdr:cNvPr>
        <xdr:cNvSpPr/>
      </xdr:nvSpPr>
      <xdr:spPr>
        <a:xfrm>
          <a:off x="21272500" y="1010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83839</xdr:rowOff>
    </xdr:from>
    <xdr:ext cx="378565"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4017" y="1019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162616</xdr:rowOff>
    </xdr:from>
    <xdr:to>
      <xdr:col>29</xdr:col>
      <xdr:colOff>568325</xdr:colOff>
      <xdr:row>59</xdr:row>
      <xdr:rowOff>92766</xdr:rowOff>
    </xdr:to>
    <xdr:sp macro="" textlink="">
      <xdr:nvSpPr>
        <xdr:cNvPr id="790" name="円/楕円 789">
          <a:extLst>
            <a:ext uri="{FF2B5EF4-FFF2-40B4-BE49-F238E27FC236}">
              <a16:creationId xmlns:a16="http://schemas.microsoft.com/office/drawing/2014/main" id="{00000000-0008-0000-0600-000016030000}"/>
            </a:ext>
          </a:extLst>
        </xdr:cNvPr>
        <xdr:cNvSpPr/>
      </xdr:nvSpPr>
      <xdr:spPr>
        <a:xfrm>
          <a:off x="20383500" y="1010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83893</xdr:rowOff>
    </xdr:from>
    <xdr:ext cx="378565"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245017" y="1019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162651</xdr:rowOff>
    </xdr:from>
    <xdr:to>
      <xdr:col>28</xdr:col>
      <xdr:colOff>365125</xdr:colOff>
      <xdr:row>59</xdr:row>
      <xdr:rowOff>92801</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19494500" y="101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83928</xdr:rowOff>
    </xdr:from>
    <xdr:ext cx="378565"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56017" y="10199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162669</xdr:rowOff>
    </xdr:from>
    <xdr:to>
      <xdr:col>27</xdr:col>
      <xdr:colOff>161925</xdr:colOff>
      <xdr:row>59</xdr:row>
      <xdr:rowOff>92819</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18605500" y="101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83946</xdr:rowOff>
    </xdr:from>
    <xdr:ext cx="378565"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67017" y="10199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a:extLst>
            <a:ext uri="{FF2B5EF4-FFF2-40B4-BE49-F238E27FC236}">
              <a16:creationId xmlns:a16="http://schemas.microsoft.com/office/drawing/2014/main" id="{00000000-0008-0000-0600-00001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a:extLst>
            <a:ext uri="{FF2B5EF4-FFF2-40B4-BE49-F238E27FC236}">
              <a16:creationId xmlns:a16="http://schemas.microsoft.com/office/drawing/2014/main" id="{00000000-0008-0000-0600-00001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a:extLst>
            <a:ext uri="{FF2B5EF4-FFF2-40B4-BE49-F238E27FC236}">
              <a16:creationId xmlns:a16="http://schemas.microsoft.com/office/drawing/2014/main" id="{00000000-0008-0000-0600-000037030000}"/>
            </a:ext>
          </a:extLst>
        </xdr:cNvPr>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a:extLst>
            <a:ext uri="{FF2B5EF4-FFF2-40B4-BE49-F238E27FC236}">
              <a16:creationId xmlns:a16="http://schemas.microsoft.com/office/drawing/2014/main" id="{00000000-0008-0000-0600-000039030000}"/>
            </a:ext>
          </a:extLst>
        </xdr:cNvPr>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69694</xdr:rowOff>
    </xdr:from>
    <xdr:to>
      <xdr:col>32</xdr:col>
      <xdr:colOff>187325</xdr:colOff>
      <xdr:row>75</xdr:row>
      <xdr:rowOff>29689</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1323300" y="12756994"/>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a:extLst>
            <a:ext uri="{FF2B5EF4-FFF2-40B4-BE49-F238E27FC236}">
              <a16:creationId xmlns:a16="http://schemas.microsoft.com/office/drawing/2014/main" id="{00000000-0008-0000-0600-00003C030000}"/>
            </a:ext>
          </a:extLst>
        </xdr:cNvPr>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a:extLst>
            <a:ext uri="{FF2B5EF4-FFF2-40B4-BE49-F238E27FC236}">
              <a16:creationId xmlns:a16="http://schemas.microsoft.com/office/drawing/2014/main" id="{00000000-0008-0000-0600-00003D030000}"/>
            </a:ext>
          </a:extLst>
        </xdr:cNvPr>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69694</xdr:rowOff>
    </xdr:from>
    <xdr:to>
      <xdr:col>31</xdr:col>
      <xdr:colOff>34925</xdr:colOff>
      <xdr:row>75</xdr:row>
      <xdr:rowOff>2725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0434300" y="12756994"/>
          <a:ext cx="889000" cy="10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a:extLst>
            <a:ext uri="{FF2B5EF4-FFF2-40B4-BE49-F238E27FC236}">
              <a16:creationId xmlns:a16="http://schemas.microsoft.com/office/drawing/2014/main" id="{00000000-0008-0000-0600-00003F030000}"/>
            </a:ext>
          </a:extLst>
        </xdr:cNvPr>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2725</xdr:rowOff>
    </xdr:from>
    <xdr:to>
      <xdr:col>29</xdr:col>
      <xdr:colOff>517525</xdr:colOff>
      <xdr:row>75</xdr:row>
      <xdr:rowOff>7602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19545300" y="12861475"/>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40265</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132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7602</xdr:rowOff>
    </xdr:from>
    <xdr:to>
      <xdr:col>28</xdr:col>
      <xdr:colOff>314325</xdr:colOff>
      <xdr:row>75</xdr:row>
      <xdr:rowOff>138056</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18656300" y="12866352"/>
          <a:ext cx="889000" cy="1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a:extLst>
            <a:ext uri="{FF2B5EF4-FFF2-40B4-BE49-F238E27FC236}">
              <a16:creationId xmlns:a16="http://schemas.microsoft.com/office/drawing/2014/main" id="{00000000-0008-0000-0600-000045030000}"/>
            </a:ext>
          </a:extLst>
        </xdr:cNvPr>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59380</xdr:rowOff>
    </xdr:from>
    <xdr:ext cx="534377"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278111" y="1326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102271</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389111" y="133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150339</xdr:rowOff>
    </xdr:from>
    <xdr:to>
      <xdr:col>32</xdr:col>
      <xdr:colOff>238125</xdr:colOff>
      <xdr:row>75</xdr:row>
      <xdr:rowOff>80489</xdr:rowOff>
    </xdr:to>
    <xdr:sp macro="" textlink="">
      <xdr:nvSpPr>
        <xdr:cNvPr id="846" name="円/楕円 845">
          <a:extLst>
            <a:ext uri="{FF2B5EF4-FFF2-40B4-BE49-F238E27FC236}">
              <a16:creationId xmlns:a16="http://schemas.microsoft.com/office/drawing/2014/main" id="{00000000-0008-0000-0600-00004E030000}"/>
            </a:ext>
          </a:extLst>
        </xdr:cNvPr>
        <xdr:cNvSpPr/>
      </xdr:nvSpPr>
      <xdr:spPr>
        <a:xfrm>
          <a:off x="22110700" y="128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1766</xdr:rowOff>
    </xdr:from>
    <xdr:ext cx="534377" cy="259045"/>
    <xdr:sp macro="" textlink="">
      <xdr:nvSpPr>
        <xdr:cNvPr id="847" name="繰出金該当値テキスト">
          <a:extLst>
            <a:ext uri="{FF2B5EF4-FFF2-40B4-BE49-F238E27FC236}">
              <a16:creationId xmlns:a16="http://schemas.microsoft.com/office/drawing/2014/main" id="{00000000-0008-0000-0600-00004F030000}"/>
            </a:ext>
          </a:extLst>
        </xdr:cNvPr>
        <xdr:cNvSpPr txBox="1"/>
      </xdr:nvSpPr>
      <xdr:spPr>
        <a:xfrm>
          <a:off x="22212300" y="1268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99,356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18894</xdr:rowOff>
    </xdr:from>
    <xdr:to>
      <xdr:col>31</xdr:col>
      <xdr:colOff>85725</xdr:colOff>
      <xdr:row>74</xdr:row>
      <xdr:rowOff>120494</xdr:rowOff>
    </xdr:to>
    <xdr:sp macro="" textlink="">
      <xdr:nvSpPr>
        <xdr:cNvPr id="848" name="円/楕円 847">
          <a:extLst>
            <a:ext uri="{FF2B5EF4-FFF2-40B4-BE49-F238E27FC236}">
              <a16:creationId xmlns:a16="http://schemas.microsoft.com/office/drawing/2014/main" id="{00000000-0008-0000-0600-000050030000}"/>
            </a:ext>
          </a:extLst>
        </xdr:cNvPr>
        <xdr:cNvSpPr/>
      </xdr:nvSpPr>
      <xdr:spPr>
        <a:xfrm>
          <a:off x="21272500" y="1270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137021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4" y="1248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111,431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123375</xdr:rowOff>
    </xdr:from>
    <xdr:to>
      <xdr:col>29</xdr:col>
      <xdr:colOff>568325</xdr:colOff>
      <xdr:row>75</xdr:row>
      <xdr:rowOff>53525</xdr:rowOff>
    </xdr:to>
    <xdr:sp macro="" textlink="">
      <xdr:nvSpPr>
        <xdr:cNvPr id="850" name="円/楕円 849">
          <a:extLst>
            <a:ext uri="{FF2B5EF4-FFF2-40B4-BE49-F238E27FC236}">
              <a16:creationId xmlns:a16="http://schemas.microsoft.com/office/drawing/2014/main" id="{00000000-0008-0000-0600-000052030000}"/>
            </a:ext>
          </a:extLst>
        </xdr:cNvPr>
        <xdr:cNvSpPr/>
      </xdr:nvSpPr>
      <xdr:spPr>
        <a:xfrm>
          <a:off x="20383500" y="128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70052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34794" y="125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101,833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128252</xdr:rowOff>
    </xdr:from>
    <xdr:to>
      <xdr:col>28</xdr:col>
      <xdr:colOff>365125</xdr:colOff>
      <xdr:row>75</xdr:row>
      <xdr:rowOff>58402</xdr:rowOff>
    </xdr:to>
    <xdr:sp macro="" textlink="">
      <xdr:nvSpPr>
        <xdr:cNvPr id="852" name="円/楕円 851">
          <a:extLst>
            <a:ext uri="{FF2B5EF4-FFF2-40B4-BE49-F238E27FC236}">
              <a16:creationId xmlns:a16="http://schemas.microsoft.com/office/drawing/2014/main" id="{00000000-0008-0000-0600-000054030000}"/>
            </a:ext>
          </a:extLst>
        </xdr:cNvPr>
        <xdr:cNvSpPr/>
      </xdr:nvSpPr>
      <xdr:spPr>
        <a:xfrm>
          <a:off x="19494500" y="128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74929</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45794" y="1259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101,385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87256</xdr:rowOff>
    </xdr:from>
    <xdr:to>
      <xdr:col>27</xdr:col>
      <xdr:colOff>161925</xdr:colOff>
      <xdr:row>76</xdr:row>
      <xdr:rowOff>17407</xdr:rowOff>
    </xdr:to>
    <xdr:sp macro="" textlink="">
      <xdr:nvSpPr>
        <xdr:cNvPr id="854" name="円/楕円 853">
          <a:extLst>
            <a:ext uri="{FF2B5EF4-FFF2-40B4-BE49-F238E27FC236}">
              <a16:creationId xmlns:a16="http://schemas.microsoft.com/office/drawing/2014/main" id="{00000000-0008-0000-0600-000056030000}"/>
            </a:ext>
          </a:extLst>
        </xdr:cNvPr>
        <xdr:cNvSpPr/>
      </xdr:nvSpPr>
      <xdr:spPr>
        <a:xfrm>
          <a:off x="18605500" y="129460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33933</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2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人当たりのコストについては、その年度の実施事業の内容や人口数により大きく変動するものと思われるが、２８年度の特徴としては、臨時福祉給付金、子どものための教育・保育給付金、障がい者総合支援給付費の増加により、扶助費のコストが前年から７，３８８円増加した。ここ数年の扶助費の増加幅が大きく今後も増加が見込まれる。維持補修費について、道路橋梁の老朽化が著しく補修費が増加傾向にあることや、豪雪地の除雪経費の増加により維持補修費の１人当たりのコストが４，２６１円増加している。今後人口減少が急速に進展することが見込まれ、住民一人当たりのコストが増加しないように、計画的な事業執行を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山形県金山町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5,827
5,773
161.67
4,935,273
4,633,410
290,815
2,503,703
4,422,564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79756</xdr:rowOff>
    </xdr:from>
    <xdr:to>
      <xdr:col>6</xdr:col>
      <xdr:colOff>511175</xdr:colOff>
      <xdr:row>32</xdr:row>
      <xdr:rowOff>146431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66156"/>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79756</xdr:rowOff>
    </xdr:from>
    <xdr:to>
      <xdr:col>5</xdr:col>
      <xdr:colOff>358775</xdr:colOff>
      <xdr:row>32</xdr:row>
      <xdr:rowOff>152146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661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152146</xdr:rowOff>
    </xdr:from>
    <xdr:to>
      <xdr:col>4</xdr:col>
      <xdr:colOff>155575</xdr:colOff>
      <xdr:row>33</xdr:row>
      <xdr:rowOff>56515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38546"/>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120667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19812</xdr:rowOff>
    </xdr:from>
    <xdr:to>
      <xdr:col>2</xdr:col>
      <xdr:colOff>638175</xdr:colOff>
      <xdr:row>33</xdr:row>
      <xdr:rowOff>56515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77662"/>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151528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115206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95631</xdr:rowOff>
    </xdr:from>
    <xdr:to>
      <xdr:col>6</xdr:col>
      <xdr:colOff>561975</xdr:colOff>
      <xdr:row>33</xdr:row>
      <xdr:rowOff>25781</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55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118508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28956</xdr:rowOff>
    </xdr:from>
    <xdr:to>
      <xdr:col>5</xdr:col>
      <xdr:colOff>409575</xdr:colOff>
      <xdr:row>32</xdr:row>
      <xdr:rowOff>130556</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5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147083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2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101346</xdr:rowOff>
    </xdr:from>
    <xdr:to>
      <xdr:col>4</xdr:col>
      <xdr:colOff>206375</xdr:colOff>
      <xdr:row>33</xdr:row>
      <xdr:rowOff>31496</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58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48023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3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5715</xdr:rowOff>
    </xdr:from>
    <xdr:to>
      <xdr:col>3</xdr:col>
      <xdr:colOff>3175</xdr:colOff>
      <xdr:row>33</xdr:row>
      <xdr:rowOff>107315</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6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123842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3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140462</xdr:rowOff>
    </xdr:from>
    <xdr:to>
      <xdr:col>1</xdr:col>
      <xdr:colOff>485775</xdr:colOff>
      <xdr:row>33</xdr:row>
      <xdr:rowOff>70612</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62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87139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0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74011</xdr:rowOff>
    </xdr:from>
    <xdr:to>
      <xdr:col>6</xdr:col>
      <xdr:colOff>511175</xdr:colOff>
      <xdr:row>58</xdr:row>
      <xdr:rowOff>79856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10018111"/>
          <a:ext cx="8382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a:extLst>
            <a:ext uri="{FF2B5EF4-FFF2-40B4-BE49-F238E27FC236}">
              <a16:creationId xmlns:a16="http://schemas.microsoft.com/office/drawing/2014/main" id="{00000000-0008-0000-0700-000076000000}"/>
            </a:ext>
          </a:extLst>
        </xdr:cNvPr>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79856</xdr:rowOff>
    </xdr:from>
    <xdr:to>
      <xdr:col>5</xdr:col>
      <xdr:colOff>358775</xdr:colOff>
      <xdr:row>58</xdr:row>
      <xdr:rowOff>83636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23956"/>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82810</xdr:rowOff>
    </xdr:from>
    <xdr:to>
      <xdr:col>4</xdr:col>
      <xdr:colOff>155575</xdr:colOff>
      <xdr:row>58</xdr:row>
      <xdr:rowOff>83636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26910"/>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128970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82810</xdr:rowOff>
    </xdr:from>
    <xdr:to>
      <xdr:col>2</xdr:col>
      <xdr:colOff>638175</xdr:colOff>
      <xdr:row>58</xdr:row>
      <xdr:rowOff>91687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26910"/>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128066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23211</xdr:rowOff>
    </xdr:from>
    <xdr:to>
      <xdr:col>6</xdr:col>
      <xdr:colOff>561975</xdr:colOff>
      <xdr:row>58</xdr:row>
      <xdr:rowOff>124811</xdr:rowOff>
    </xdr:to>
    <xdr:sp macro="" textlink="">
      <xdr:nvSpPr>
        <xdr:cNvPr id="135" name="円/楕円 134">
          <a:extLst>
            <a:ext uri="{FF2B5EF4-FFF2-40B4-BE49-F238E27FC236}">
              <a16:creationId xmlns:a16="http://schemas.microsoft.com/office/drawing/2014/main" id="{00000000-0008-0000-0700-000087000000}"/>
            </a:ext>
          </a:extLst>
        </xdr:cNvPr>
        <xdr:cNvSpPr/>
      </xdr:nvSpPr>
      <xdr:spPr>
        <a:xfrm>
          <a:off x="4584700" y="996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154038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5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29056</xdr:rowOff>
    </xdr:from>
    <xdr:to>
      <xdr:col>5</xdr:col>
      <xdr:colOff>409575</xdr:colOff>
      <xdr:row>58</xdr:row>
      <xdr:rowOff>130656</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3746500" y="99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147183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4" y="974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130,892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32836</xdr:rowOff>
    </xdr:from>
    <xdr:to>
      <xdr:col>4</xdr:col>
      <xdr:colOff>206375</xdr:colOff>
      <xdr:row>58</xdr:row>
      <xdr:rowOff>134436</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2857500" y="99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150963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4" y="975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122,624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32010</xdr:rowOff>
    </xdr:from>
    <xdr:to>
      <xdr:col>3</xdr:col>
      <xdr:colOff>3175</xdr:colOff>
      <xdr:row>58</xdr:row>
      <xdr:rowOff>133610</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1968500" y="99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150137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4" y="975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40887</xdr:rowOff>
    </xdr:from>
    <xdr:to>
      <xdr:col>1</xdr:col>
      <xdr:colOff>485775</xdr:colOff>
      <xdr:row>58</xdr:row>
      <xdr:rowOff>142487</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079500" y="99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133614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4" y="1007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12461</xdr:rowOff>
    </xdr:from>
    <xdr:to>
      <xdr:col>6</xdr:col>
      <xdr:colOff>511175</xdr:colOff>
      <xdr:row>77</xdr:row>
      <xdr:rowOff>170693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14111"/>
          <a:ext cx="838200" cy="15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170693</xdr:rowOff>
    </xdr:from>
    <xdr:to>
      <xdr:col>5</xdr:col>
      <xdr:colOff>358775</xdr:colOff>
      <xdr:row>78</xdr:row>
      <xdr:rowOff>18633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72343"/>
          <a:ext cx="889000" cy="1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18633</xdr:rowOff>
    </xdr:from>
    <xdr:to>
      <xdr:col>4</xdr:col>
      <xdr:colOff>155575</xdr:colOff>
      <xdr:row>78</xdr:row>
      <xdr:rowOff>105831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91733"/>
          <a:ext cx="889000" cy="8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92855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129682</xdr:rowOff>
    </xdr:from>
    <xdr:to>
      <xdr:col>2</xdr:col>
      <xdr:colOff>638175</xdr:colOff>
      <xdr:row>78</xdr:row>
      <xdr:rowOff>105831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331332"/>
          <a:ext cx="889000" cy="14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167085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3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133111</xdr:rowOff>
    </xdr:from>
    <xdr:to>
      <xdr:col>6</xdr:col>
      <xdr:colOff>561975</xdr:colOff>
      <xdr:row>77</xdr:row>
      <xdr:rowOff>63261</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31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155988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165,330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119893</xdr:rowOff>
    </xdr:from>
    <xdr:to>
      <xdr:col>5</xdr:col>
      <xdr:colOff>409575</xdr:colOff>
      <xdr:row>78</xdr:row>
      <xdr:rowOff>50043</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332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41170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341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130,721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139283</xdr:rowOff>
    </xdr:from>
    <xdr:to>
      <xdr:col>4</xdr:col>
      <xdr:colOff>206375</xdr:colOff>
      <xdr:row>78</xdr:row>
      <xdr:rowOff>69433</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33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60560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343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55031</xdr:rowOff>
    </xdr:from>
    <xdr:to>
      <xdr:col>3</xdr:col>
      <xdr:colOff>3175</xdr:colOff>
      <xdr:row>78</xdr:row>
      <xdr:rowOff>156631</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34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147758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352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78882</xdr:rowOff>
    </xdr:from>
    <xdr:to>
      <xdr:col>1</xdr:col>
      <xdr:colOff>485775</xdr:colOff>
      <xdr:row>78</xdr:row>
      <xdr:rowOff>9032</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32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337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140320</xdr:rowOff>
    </xdr:from>
    <xdr:to>
      <xdr:col>6</xdr:col>
      <xdr:colOff>511175</xdr:colOff>
      <xdr:row>97</xdr:row>
      <xdr:rowOff>150876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70970"/>
          <a:ext cx="838200" cy="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a:extLst>
            <a:ext uri="{FF2B5EF4-FFF2-40B4-BE49-F238E27FC236}">
              <a16:creationId xmlns:a16="http://schemas.microsoft.com/office/drawing/2014/main" id="{00000000-0008-0000-0700-0000E5000000}"/>
            </a:ext>
          </a:extLst>
        </xdr:cNvPr>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150876</xdr:rowOff>
    </xdr:from>
    <xdr:to>
      <xdr:col>5</xdr:col>
      <xdr:colOff>358775</xdr:colOff>
      <xdr:row>97</xdr:row>
      <xdr:rowOff>153915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81526"/>
          <a:ext cx="889000" cy="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a:extLst>
            <a:ext uri="{FF2B5EF4-FFF2-40B4-BE49-F238E27FC236}">
              <a16:creationId xmlns:a16="http://schemas.microsoft.com/office/drawing/2014/main" id="{00000000-0008-0000-0700-0000E7000000}"/>
            </a:ext>
          </a:extLst>
        </xdr:cNvPr>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130662</xdr:rowOff>
    </xdr:from>
    <xdr:to>
      <xdr:col>4</xdr:col>
      <xdr:colOff>155575</xdr:colOff>
      <xdr:row>97</xdr:row>
      <xdr:rowOff>153915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61312"/>
          <a:ext cx="8890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a:extLst>
            <a:ext uri="{FF2B5EF4-FFF2-40B4-BE49-F238E27FC236}">
              <a16:creationId xmlns:a16="http://schemas.microsoft.com/office/drawing/2014/main" id="{00000000-0008-0000-0700-0000EA000000}"/>
            </a:ext>
          </a:extLst>
        </xdr:cNvPr>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50449</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8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130662</xdr:rowOff>
    </xdr:from>
    <xdr:to>
      <xdr:col>2</xdr:col>
      <xdr:colOff>638175</xdr:colOff>
      <xdr:row>98</xdr:row>
      <xdr:rowOff>28809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61312"/>
          <a:ext cx="889000" cy="6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49970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8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81706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5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89520</xdr:rowOff>
    </xdr:from>
    <xdr:to>
      <xdr:col>6</xdr:col>
      <xdr:colOff>561975</xdr:colOff>
      <xdr:row>98</xdr:row>
      <xdr:rowOff>19670</xdr:rowOff>
    </xdr:to>
    <xdr:sp macro="" textlink="">
      <xdr:nvSpPr>
        <xdr:cNvPr id="246" name="円/楕円 245">
          <a:extLst>
            <a:ext uri="{FF2B5EF4-FFF2-40B4-BE49-F238E27FC236}">
              <a16:creationId xmlns:a16="http://schemas.microsoft.com/office/drawing/2014/main" id="{00000000-0008-0000-0700-0000F6000000}"/>
            </a:ext>
          </a:extLst>
        </xdr:cNvPr>
        <xdr:cNvSpPr/>
      </xdr:nvSpPr>
      <xdr:spPr>
        <a:xfrm>
          <a:off x="4584700" y="167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48897</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5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74,729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100076</xdr:rowOff>
    </xdr:from>
    <xdr:to>
      <xdr:col>5</xdr:col>
      <xdr:colOff>409575</xdr:colOff>
      <xdr:row>98</xdr:row>
      <xdr:rowOff>30226</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3746500" y="167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46753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5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103115</xdr:rowOff>
    </xdr:from>
    <xdr:to>
      <xdr:col>4</xdr:col>
      <xdr:colOff>206375</xdr:colOff>
      <xdr:row>98</xdr:row>
      <xdr:rowOff>33265</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2857500" y="167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49792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50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68,782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79862</xdr:rowOff>
    </xdr:from>
    <xdr:to>
      <xdr:col>3</xdr:col>
      <xdr:colOff>3175</xdr:colOff>
      <xdr:row>98</xdr:row>
      <xdr:rowOff>10012</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1968500" y="1671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26539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48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149459</xdr:rowOff>
    </xdr:from>
    <xdr:to>
      <xdr:col>1</xdr:col>
      <xdr:colOff>485775</xdr:colOff>
      <xdr:row>98</xdr:row>
      <xdr:rowOff>79609</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1079500" y="167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70736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157111</xdr:rowOff>
    </xdr:from>
    <xdr:to>
      <xdr:col>15</xdr:col>
      <xdr:colOff>180975</xdr:colOff>
      <xdr:row>38</xdr:row>
      <xdr:rowOff>168732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72211"/>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108628</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23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a:extLst>
            <a:ext uri="{FF2B5EF4-FFF2-40B4-BE49-F238E27FC236}">
              <a16:creationId xmlns:a16="http://schemas.microsoft.com/office/drawing/2014/main" id="{00000000-0008-0000-0700-00001E010000}"/>
            </a:ext>
          </a:extLst>
        </xdr:cNvPr>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168732</xdr:rowOff>
    </xdr:from>
    <xdr:to>
      <xdr:col>14</xdr:col>
      <xdr:colOff>28575</xdr:colOff>
      <xdr:row>38</xdr:row>
      <xdr:rowOff>170523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683832"/>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124727</xdr:rowOff>
    </xdr:from>
    <xdr:to>
      <xdr:col>12</xdr:col>
      <xdr:colOff>511175</xdr:colOff>
      <xdr:row>38</xdr:row>
      <xdr:rowOff>170523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468377"/>
          <a:ext cx="889000" cy="2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a:extLst>
            <a:ext uri="{FF2B5EF4-FFF2-40B4-BE49-F238E27FC236}">
              <a16:creationId xmlns:a16="http://schemas.microsoft.com/office/drawing/2014/main" id="{00000000-0008-0000-0700-000023010000}"/>
            </a:ext>
          </a:extLst>
        </xdr:cNvPr>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46436</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7" y="63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124727</xdr:rowOff>
    </xdr:from>
    <xdr:to>
      <xdr:col>11</xdr:col>
      <xdr:colOff>307975</xdr:colOff>
      <xdr:row>38</xdr:row>
      <xdr:rowOff>24524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468377"/>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119410</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7" y="663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115523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7" y="66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106311</xdr:rowOff>
    </xdr:from>
    <xdr:to>
      <xdr:col>15</xdr:col>
      <xdr:colOff>231775</xdr:colOff>
      <xdr:row>39</xdr:row>
      <xdr:rowOff>36461</xdr:rowOff>
    </xdr:to>
    <xdr:sp macro="" textlink="">
      <xdr:nvSpPr>
        <xdr:cNvPr id="303" name="円/楕円 302">
          <a:extLst>
            <a:ext uri="{FF2B5EF4-FFF2-40B4-BE49-F238E27FC236}">
              <a16:creationId xmlns:a16="http://schemas.microsoft.com/office/drawing/2014/main" id="{00000000-0008-0000-0700-00002F010000}"/>
            </a:ext>
          </a:extLst>
        </xdr:cNvPr>
        <xdr:cNvSpPr/>
      </xdr:nvSpPr>
      <xdr:spPr>
        <a:xfrm>
          <a:off x="10426700" y="66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65689</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0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117932</xdr:rowOff>
    </xdr:from>
    <xdr:to>
      <xdr:col>14</xdr:col>
      <xdr:colOff>79375</xdr:colOff>
      <xdr:row>39</xdr:row>
      <xdr:rowOff>48082</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9588500" y="66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39209</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7" y="672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119723</xdr:rowOff>
    </xdr:from>
    <xdr:to>
      <xdr:col>12</xdr:col>
      <xdr:colOff>561975</xdr:colOff>
      <xdr:row>39</xdr:row>
      <xdr:rowOff>49873</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8699500" y="66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41000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7" y="67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73927</xdr:rowOff>
    </xdr:from>
    <xdr:to>
      <xdr:col>11</xdr:col>
      <xdr:colOff>358775</xdr:colOff>
      <xdr:row>38</xdr:row>
      <xdr:rowOff>4077</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7810500" y="64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20604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7" y="619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145174</xdr:rowOff>
    </xdr:from>
    <xdr:to>
      <xdr:col>10</xdr:col>
      <xdr:colOff>155575</xdr:colOff>
      <xdr:row>38</xdr:row>
      <xdr:rowOff>75324</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6921500" y="6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91851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7" y="626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13796</xdr:rowOff>
    </xdr:from>
    <xdr:to>
      <xdr:col>15</xdr:col>
      <xdr:colOff>180975</xdr:colOff>
      <xdr:row>58</xdr:row>
      <xdr:rowOff>21660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57896"/>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a:extLst>
            <a:ext uri="{FF2B5EF4-FFF2-40B4-BE49-F238E27FC236}">
              <a16:creationId xmlns:a16="http://schemas.microsoft.com/office/drawing/2014/main" id="{00000000-0008-0000-0700-000055010000}"/>
            </a:ext>
          </a:extLst>
        </xdr:cNvPr>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21660</xdr:rowOff>
    </xdr:from>
    <xdr:to>
      <xdr:col>14</xdr:col>
      <xdr:colOff>28575</xdr:colOff>
      <xdr:row>58</xdr:row>
      <xdr:rowOff>33211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65760"/>
          <a:ext cx="889000" cy="1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a:extLst>
            <a:ext uri="{FF2B5EF4-FFF2-40B4-BE49-F238E27FC236}">
              <a16:creationId xmlns:a16="http://schemas.microsoft.com/office/drawing/2014/main" id="{00000000-0008-0000-0700-000057010000}"/>
            </a:ext>
          </a:extLst>
        </xdr:cNvPr>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33211</xdr:rowOff>
    </xdr:from>
    <xdr:to>
      <xdr:col>12</xdr:col>
      <xdr:colOff>511175</xdr:colOff>
      <xdr:row>58</xdr:row>
      <xdr:rowOff>45627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77311"/>
          <a:ext cx="889000" cy="1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a:extLst>
            <a:ext uri="{FF2B5EF4-FFF2-40B4-BE49-F238E27FC236}">
              <a16:creationId xmlns:a16="http://schemas.microsoft.com/office/drawing/2014/main" id="{00000000-0008-0000-0700-00005A010000}"/>
            </a:ext>
          </a:extLst>
        </xdr:cNvPr>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91527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45627</xdr:rowOff>
    </xdr:from>
    <xdr:to>
      <xdr:col>11</xdr:col>
      <xdr:colOff>307975</xdr:colOff>
      <xdr:row>58</xdr:row>
      <xdr:rowOff>53559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89727"/>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90523</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6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97496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134446</xdr:rowOff>
    </xdr:from>
    <xdr:to>
      <xdr:col>15</xdr:col>
      <xdr:colOff>231775</xdr:colOff>
      <xdr:row>58</xdr:row>
      <xdr:rowOff>64596</xdr:rowOff>
    </xdr:to>
    <xdr:sp macro="" textlink="">
      <xdr:nvSpPr>
        <xdr:cNvPr id="358" name="円/楕円 357">
          <a:extLst>
            <a:ext uri="{FF2B5EF4-FFF2-40B4-BE49-F238E27FC236}">
              <a16:creationId xmlns:a16="http://schemas.microsoft.com/office/drawing/2014/main" id="{00000000-0008-0000-0700-000066010000}"/>
            </a:ext>
          </a:extLst>
        </xdr:cNvPr>
        <xdr:cNvSpPr/>
      </xdr:nvSpPr>
      <xdr:spPr>
        <a:xfrm>
          <a:off x="10426700" y="99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93823</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69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55,076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142310</xdr:rowOff>
    </xdr:from>
    <xdr:to>
      <xdr:col>14</xdr:col>
      <xdr:colOff>79375</xdr:colOff>
      <xdr:row>58</xdr:row>
      <xdr:rowOff>72460</xdr:rowOff>
    </xdr:to>
    <xdr:sp macro="" textlink="">
      <xdr:nvSpPr>
        <xdr:cNvPr id="360" name="円/楕円 359">
          <a:extLst>
            <a:ext uri="{FF2B5EF4-FFF2-40B4-BE49-F238E27FC236}">
              <a16:creationId xmlns:a16="http://schemas.microsoft.com/office/drawing/2014/main" id="{00000000-0008-0000-0700-000068010000}"/>
            </a:ext>
          </a:extLst>
        </xdr:cNvPr>
        <xdr:cNvSpPr/>
      </xdr:nvSpPr>
      <xdr:spPr>
        <a:xfrm>
          <a:off x="9588500" y="99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88987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69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153861</xdr:rowOff>
    </xdr:from>
    <xdr:to>
      <xdr:col>12</xdr:col>
      <xdr:colOff>561975</xdr:colOff>
      <xdr:row>58</xdr:row>
      <xdr:rowOff>84011</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8699500" y="992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75138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166277</xdr:rowOff>
    </xdr:from>
    <xdr:to>
      <xdr:col>11</xdr:col>
      <xdr:colOff>358775</xdr:colOff>
      <xdr:row>58</xdr:row>
      <xdr:rowOff>96427</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7810500" y="99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87554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3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2759</xdr:rowOff>
    </xdr:from>
    <xdr:to>
      <xdr:col>10</xdr:col>
      <xdr:colOff>155575</xdr:colOff>
      <xdr:row>58</xdr:row>
      <xdr:rowOff>104359</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6921500" y="994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95486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3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170053</xdr:rowOff>
    </xdr:from>
    <xdr:to>
      <xdr:col>15</xdr:col>
      <xdr:colOff>180340</xdr:colOff>
      <xdr:row>79</xdr:row>
      <xdr:rowOff>34950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685903"/>
          <a:ext cx="1270" cy="893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38777</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3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34950</xdr:rowOff>
    </xdr:from>
    <xdr:to>
      <xdr:col>15</xdr:col>
      <xdr:colOff>269875</xdr:colOff>
      <xdr:row>79</xdr:row>
      <xdr:rowOff>34950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7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116730</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246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73</xdr:row>
      <xdr:rowOff>170053</xdr:rowOff>
    </xdr:from>
    <xdr:to>
      <xdr:col>15</xdr:col>
      <xdr:colOff>269875</xdr:colOff>
      <xdr:row>73</xdr:row>
      <xdr:rowOff>170053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68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69</xdr:row>
      <xdr:rowOff>166471</xdr:rowOff>
    </xdr:from>
    <xdr:to>
      <xdr:col>15</xdr:col>
      <xdr:colOff>180975</xdr:colOff>
      <xdr:row>75</xdr:row>
      <xdr:rowOff>57810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1996521"/>
          <a:ext cx="838200" cy="9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86135</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87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107708</xdr:rowOff>
    </xdr:from>
    <xdr:to>
      <xdr:col>15</xdr:col>
      <xdr:colOff>231775</xdr:colOff>
      <xdr:row>78</xdr:row>
      <xdr:rowOff>37858</xdr:rowOff>
    </xdr:to>
    <xdr:sp macro="" textlink="">
      <xdr:nvSpPr>
        <xdr:cNvPr id="398" name="フローチャート : 判断 397">
          <a:extLst>
            <a:ext uri="{FF2B5EF4-FFF2-40B4-BE49-F238E27FC236}">
              <a16:creationId xmlns:a16="http://schemas.microsoft.com/office/drawing/2014/main" id="{00000000-0008-0000-0700-00008E010000}"/>
            </a:ext>
          </a:extLst>
        </xdr:cNvPr>
        <xdr:cNvSpPr/>
      </xdr:nvSpPr>
      <xdr:spPr>
        <a:xfrm>
          <a:off x="104267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69</xdr:row>
      <xdr:rowOff>166471</xdr:rowOff>
    </xdr:from>
    <xdr:to>
      <xdr:col>14</xdr:col>
      <xdr:colOff>28575</xdr:colOff>
      <xdr:row>75</xdr:row>
      <xdr:rowOff>23838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1996521"/>
          <a:ext cx="889000" cy="88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88812</xdr:rowOff>
    </xdr:from>
    <xdr:to>
      <xdr:col>14</xdr:col>
      <xdr:colOff>79375</xdr:colOff>
      <xdr:row>78</xdr:row>
      <xdr:rowOff>18962</xdr:rowOff>
    </xdr:to>
    <xdr:sp macro="" textlink="">
      <xdr:nvSpPr>
        <xdr:cNvPr id="400" name="フローチャート : 判断 399">
          <a:extLst>
            <a:ext uri="{FF2B5EF4-FFF2-40B4-BE49-F238E27FC236}">
              <a16:creationId xmlns:a16="http://schemas.microsoft.com/office/drawing/2014/main" id="{00000000-0008-0000-0700-000090010000}"/>
            </a:ext>
          </a:extLst>
        </xdr:cNvPr>
        <xdr:cNvSpPr/>
      </xdr:nvSpPr>
      <xdr:spPr>
        <a:xfrm>
          <a:off x="9588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10089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23838</xdr:rowOff>
    </xdr:from>
    <xdr:to>
      <xdr:col>12</xdr:col>
      <xdr:colOff>511175</xdr:colOff>
      <xdr:row>76</xdr:row>
      <xdr:rowOff>122886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2882588"/>
          <a:ext cx="889000" cy="27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108192</xdr:rowOff>
    </xdr:from>
    <xdr:to>
      <xdr:col>12</xdr:col>
      <xdr:colOff>561975</xdr:colOff>
      <xdr:row>78</xdr:row>
      <xdr:rowOff>38342</xdr:rowOff>
    </xdr:to>
    <xdr:sp macro="" textlink="">
      <xdr:nvSpPr>
        <xdr:cNvPr id="403" name="フローチャート : 判断 402">
          <a:extLst>
            <a:ext uri="{FF2B5EF4-FFF2-40B4-BE49-F238E27FC236}">
              <a16:creationId xmlns:a16="http://schemas.microsoft.com/office/drawing/2014/main" id="{00000000-0008-0000-0700-000093010000}"/>
            </a:ext>
          </a:extLst>
        </xdr:cNvPr>
        <xdr:cNvSpPr/>
      </xdr:nvSpPr>
      <xdr:spPr>
        <a:xfrm>
          <a:off x="8699500" y="1330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29469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122886</xdr:rowOff>
    </xdr:from>
    <xdr:to>
      <xdr:col>11</xdr:col>
      <xdr:colOff>307975</xdr:colOff>
      <xdr:row>77</xdr:row>
      <xdr:rowOff>65660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153086"/>
          <a:ext cx="8890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107911</xdr:rowOff>
    </xdr:from>
    <xdr:to>
      <xdr:col>11</xdr:col>
      <xdr:colOff>358775</xdr:colOff>
      <xdr:row>78</xdr:row>
      <xdr:rowOff>38061</xdr:rowOff>
    </xdr:to>
    <xdr:sp macro="" textlink="">
      <xdr:nvSpPr>
        <xdr:cNvPr id="406" name="フローチャート : 判断 405">
          <a:extLst>
            <a:ext uri="{FF2B5EF4-FFF2-40B4-BE49-F238E27FC236}">
              <a16:creationId xmlns:a16="http://schemas.microsoft.com/office/drawing/2014/main" id="{00000000-0008-0000-0700-000096010000}"/>
            </a:ext>
          </a:extLst>
        </xdr:cNvPr>
        <xdr:cNvSpPr/>
      </xdr:nvSpPr>
      <xdr:spPr>
        <a:xfrm>
          <a:off x="7810500" y="1330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29188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0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160693</xdr:rowOff>
    </xdr:from>
    <xdr:to>
      <xdr:col>10</xdr:col>
      <xdr:colOff>155575</xdr:colOff>
      <xdr:row>78</xdr:row>
      <xdr:rowOff>90843</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6921500" y="1336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81970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5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7010</xdr:rowOff>
    </xdr:from>
    <xdr:to>
      <xdr:col>15</xdr:col>
      <xdr:colOff>231775</xdr:colOff>
      <xdr:row>75</xdr:row>
      <xdr:rowOff>108610</xdr:rowOff>
    </xdr:to>
    <xdr:sp macro="" textlink="">
      <xdr:nvSpPr>
        <xdr:cNvPr id="415" name="円/楕円 414">
          <a:extLst>
            <a:ext uri="{FF2B5EF4-FFF2-40B4-BE49-F238E27FC236}">
              <a16:creationId xmlns:a16="http://schemas.microsoft.com/office/drawing/2014/main" id="{00000000-0008-0000-0700-00009F010000}"/>
            </a:ext>
          </a:extLst>
        </xdr:cNvPr>
        <xdr:cNvSpPr/>
      </xdr:nvSpPr>
      <xdr:spPr>
        <a:xfrm>
          <a:off x="10426700" y="128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29887</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7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52,948</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115671</xdr:rowOff>
    </xdr:from>
    <xdr:to>
      <xdr:col>14</xdr:col>
      <xdr:colOff>79375</xdr:colOff>
      <xdr:row>70</xdr:row>
      <xdr:rowOff>45821</xdr:rowOff>
    </xdr:to>
    <xdr:sp macro="" textlink="">
      <xdr:nvSpPr>
        <xdr:cNvPr id="417" name="円/楕円 416">
          <a:extLst>
            <a:ext uri="{FF2B5EF4-FFF2-40B4-BE49-F238E27FC236}">
              <a16:creationId xmlns:a16="http://schemas.microsoft.com/office/drawing/2014/main" id="{00000000-0008-0000-0700-0000A1010000}"/>
            </a:ext>
          </a:extLst>
        </xdr:cNvPr>
        <xdr:cNvSpPr/>
      </xdr:nvSpPr>
      <xdr:spPr>
        <a:xfrm>
          <a:off x="9588500" y="1194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68</xdr:row>
      <xdr:rowOff>62348</xdr:rowOff>
    </xdr:from>
    <xdr:ext cx="59901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39794" y="1172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125,392</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144488</xdr:rowOff>
    </xdr:from>
    <xdr:to>
      <xdr:col>12</xdr:col>
      <xdr:colOff>561975</xdr:colOff>
      <xdr:row>75</xdr:row>
      <xdr:rowOff>74638</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8699500" y="128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91165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6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72086</xdr:rowOff>
    </xdr:from>
    <xdr:to>
      <xdr:col>11</xdr:col>
      <xdr:colOff>358775</xdr:colOff>
      <xdr:row>77</xdr:row>
      <xdr:rowOff>2236</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7810500" y="131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18763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8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14860</xdr:rowOff>
    </xdr:from>
    <xdr:to>
      <xdr:col>10</xdr:col>
      <xdr:colOff>155575</xdr:colOff>
      <xdr:row>77</xdr:row>
      <xdr:rowOff>116460</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6921500" y="132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132987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9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9158</xdr:rowOff>
    </xdr:from>
    <xdr:to>
      <xdr:col>15</xdr:col>
      <xdr:colOff>180975</xdr:colOff>
      <xdr:row>99</xdr:row>
      <xdr:rowOff>10849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982708"/>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a:extLst>
            <a:ext uri="{FF2B5EF4-FFF2-40B4-BE49-F238E27FC236}">
              <a16:creationId xmlns:a16="http://schemas.microsoft.com/office/drawing/2014/main" id="{00000000-0008-0000-0700-0000C7010000}"/>
            </a:ext>
          </a:extLst>
        </xdr:cNvPr>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9384</xdr:rowOff>
    </xdr:from>
    <xdr:to>
      <xdr:col>14</xdr:col>
      <xdr:colOff>28575</xdr:colOff>
      <xdr:row>99</xdr:row>
      <xdr:rowOff>10849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982934"/>
          <a:ext cx="889000" cy="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9384</xdr:rowOff>
    </xdr:from>
    <xdr:to>
      <xdr:col>12</xdr:col>
      <xdr:colOff>511175</xdr:colOff>
      <xdr:row>99</xdr:row>
      <xdr:rowOff>19461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982934"/>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a:extLst>
            <a:ext uri="{FF2B5EF4-FFF2-40B4-BE49-F238E27FC236}">
              <a16:creationId xmlns:a16="http://schemas.microsoft.com/office/drawing/2014/main" id="{00000000-0008-0000-0700-0000CC010000}"/>
            </a:ext>
          </a:extLst>
        </xdr:cNvPr>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55766</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70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17008</xdr:rowOff>
    </xdr:from>
    <xdr:to>
      <xdr:col>11</xdr:col>
      <xdr:colOff>307975</xdr:colOff>
      <xdr:row>99</xdr:row>
      <xdr:rowOff>19461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990558"/>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84476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129808</xdr:rowOff>
    </xdr:from>
    <xdr:to>
      <xdr:col>15</xdr:col>
      <xdr:colOff>231775</xdr:colOff>
      <xdr:row>99</xdr:row>
      <xdr:rowOff>59958</xdr:rowOff>
    </xdr:to>
    <xdr:sp macro="" textlink="">
      <xdr:nvSpPr>
        <xdr:cNvPr id="472" name="円/楕円 471">
          <a:extLst>
            <a:ext uri="{FF2B5EF4-FFF2-40B4-BE49-F238E27FC236}">
              <a16:creationId xmlns:a16="http://schemas.microsoft.com/office/drawing/2014/main" id="{00000000-0008-0000-0700-0000D8010000}"/>
            </a:ext>
          </a:extLst>
        </xdr:cNvPr>
        <xdr:cNvSpPr/>
      </xdr:nvSpPr>
      <xdr:spPr>
        <a:xfrm>
          <a:off x="10426700" y="169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89185</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1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131499</xdr:rowOff>
    </xdr:from>
    <xdr:to>
      <xdr:col>14</xdr:col>
      <xdr:colOff>79375</xdr:colOff>
      <xdr:row>99</xdr:row>
      <xdr:rowOff>61649</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9588500" y="169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52776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702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88,190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130034</xdr:rowOff>
    </xdr:from>
    <xdr:to>
      <xdr:col>12</xdr:col>
      <xdr:colOff>561975</xdr:colOff>
      <xdr:row>99</xdr:row>
      <xdr:rowOff>60184</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8699500" y="1693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76711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0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92,035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140111</xdr:rowOff>
    </xdr:from>
    <xdr:to>
      <xdr:col>11</xdr:col>
      <xdr:colOff>358775</xdr:colOff>
      <xdr:row>99</xdr:row>
      <xdr:rowOff>70261</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7810500" y="1694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61388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703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137658</xdr:rowOff>
    </xdr:from>
    <xdr:to>
      <xdr:col>10</xdr:col>
      <xdr:colOff>155575</xdr:colOff>
      <xdr:row>99</xdr:row>
      <xdr:rowOff>67808</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6921500" y="1693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58935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703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63691</xdr:rowOff>
    </xdr:from>
    <xdr:to>
      <xdr:col>23</xdr:col>
      <xdr:colOff>517525</xdr:colOff>
      <xdr:row>39</xdr:row>
      <xdr:rowOff>54530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578791"/>
          <a:ext cx="838200" cy="16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a:extLst>
            <a:ext uri="{FF2B5EF4-FFF2-40B4-BE49-F238E27FC236}">
              <a16:creationId xmlns:a16="http://schemas.microsoft.com/office/drawing/2014/main" id="{00000000-0008-0000-0700-000003020000}"/>
            </a:ext>
          </a:extLst>
        </xdr:cNvPr>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7504</xdr:rowOff>
    </xdr:from>
    <xdr:to>
      <xdr:col>22</xdr:col>
      <xdr:colOff>365125</xdr:colOff>
      <xdr:row>39</xdr:row>
      <xdr:rowOff>54530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694054"/>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a:extLst>
            <a:ext uri="{FF2B5EF4-FFF2-40B4-BE49-F238E27FC236}">
              <a16:creationId xmlns:a16="http://schemas.microsoft.com/office/drawing/2014/main" id="{00000000-0008-0000-0700-000005020000}"/>
            </a:ext>
          </a:extLst>
        </xdr:cNvPr>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143080</xdr:rowOff>
    </xdr:from>
    <xdr:to>
      <xdr:col>21</xdr:col>
      <xdr:colOff>161925</xdr:colOff>
      <xdr:row>39</xdr:row>
      <xdr:rowOff>7504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658180"/>
          <a:ext cx="889000" cy="3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a:extLst>
            <a:ext uri="{FF2B5EF4-FFF2-40B4-BE49-F238E27FC236}">
              <a16:creationId xmlns:a16="http://schemas.microsoft.com/office/drawing/2014/main" id="{00000000-0008-0000-0700-000008020000}"/>
            </a:ext>
          </a:extLst>
        </xdr:cNvPr>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97838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160862</xdr:rowOff>
    </xdr:from>
    <xdr:to>
      <xdr:col>19</xdr:col>
      <xdr:colOff>644525</xdr:colOff>
      <xdr:row>38</xdr:row>
      <xdr:rowOff>143080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161612"/>
          <a:ext cx="889000" cy="49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a:extLst>
            <a:ext uri="{FF2B5EF4-FFF2-40B4-BE49-F238E27FC236}">
              <a16:creationId xmlns:a16="http://schemas.microsoft.com/office/drawing/2014/main" id="{00000000-0008-0000-0700-00000B020000}"/>
            </a:ext>
          </a:extLst>
        </xdr:cNvPr>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162140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150831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66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12891</xdr:rowOff>
    </xdr:from>
    <xdr:to>
      <xdr:col>23</xdr:col>
      <xdr:colOff>568325</xdr:colOff>
      <xdr:row>38</xdr:row>
      <xdr:rowOff>114491</xdr:rowOff>
    </xdr:to>
    <xdr:sp macro="" textlink="">
      <xdr:nvSpPr>
        <xdr:cNvPr id="532" name="円/楕円 531">
          <a:extLst>
            <a:ext uri="{FF2B5EF4-FFF2-40B4-BE49-F238E27FC236}">
              <a16:creationId xmlns:a16="http://schemas.microsoft.com/office/drawing/2014/main" id="{00000000-0008-0000-0700-000014020000}"/>
            </a:ext>
          </a:extLst>
        </xdr:cNvPr>
        <xdr:cNvSpPr/>
      </xdr:nvSpPr>
      <xdr:spPr>
        <a:xfrm>
          <a:off x="16268700" y="65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162768</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5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32,655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3730</xdr:rowOff>
    </xdr:from>
    <xdr:to>
      <xdr:col>22</xdr:col>
      <xdr:colOff>415925</xdr:colOff>
      <xdr:row>39</xdr:row>
      <xdr:rowOff>105330</xdr:rowOff>
    </xdr:to>
    <xdr:sp macro="" textlink="">
      <xdr:nvSpPr>
        <xdr:cNvPr id="534" name="円/楕円 533">
          <a:extLst>
            <a:ext uri="{FF2B5EF4-FFF2-40B4-BE49-F238E27FC236}">
              <a16:creationId xmlns:a16="http://schemas.microsoft.com/office/drawing/2014/main" id="{00000000-0008-0000-0700-000016020000}"/>
            </a:ext>
          </a:extLst>
        </xdr:cNvPr>
        <xdr:cNvSpPr/>
      </xdr:nvSpPr>
      <xdr:spPr>
        <a:xfrm>
          <a:off x="15430500" y="669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96457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78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128154</xdr:rowOff>
    </xdr:from>
    <xdr:to>
      <xdr:col>21</xdr:col>
      <xdr:colOff>212725</xdr:colOff>
      <xdr:row>39</xdr:row>
      <xdr:rowOff>58304</xdr:rowOff>
    </xdr:to>
    <xdr:sp macro="" textlink="">
      <xdr:nvSpPr>
        <xdr:cNvPr id="536" name="円/楕円 535">
          <a:extLst>
            <a:ext uri="{FF2B5EF4-FFF2-40B4-BE49-F238E27FC236}">
              <a16:creationId xmlns:a16="http://schemas.microsoft.com/office/drawing/2014/main" id="{00000000-0008-0000-0700-000018020000}"/>
            </a:ext>
          </a:extLst>
        </xdr:cNvPr>
        <xdr:cNvSpPr/>
      </xdr:nvSpPr>
      <xdr:spPr>
        <a:xfrm>
          <a:off x="14541500" y="66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49431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7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92280</xdr:rowOff>
    </xdr:from>
    <xdr:to>
      <xdr:col>20</xdr:col>
      <xdr:colOff>9525</xdr:colOff>
      <xdr:row>39</xdr:row>
      <xdr:rowOff>22430</xdr:rowOff>
    </xdr:to>
    <xdr:sp macro="" textlink="">
      <xdr:nvSpPr>
        <xdr:cNvPr id="538" name="円/楕円 537">
          <a:extLst>
            <a:ext uri="{FF2B5EF4-FFF2-40B4-BE49-F238E27FC236}">
              <a16:creationId xmlns:a16="http://schemas.microsoft.com/office/drawing/2014/main" id="{00000000-0008-0000-0700-00001A020000}"/>
            </a:ext>
          </a:extLst>
        </xdr:cNvPr>
        <xdr:cNvSpPr/>
      </xdr:nvSpPr>
      <xdr:spPr>
        <a:xfrm>
          <a:off x="13652500" y="66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13557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70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110062</xdr:rowOff>
    </xdr:from>
    <xdr:to>
      <xdr:col>18</xdr:col>
      <xdr:colOff>492125</xdr:colOff>
      <xdr:row>36</xdr:row>
      <xdr:rowOff>40212</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2763500" y="61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56739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161386</xdr:rowOff>
    </xdr:from>
    <xdr:to>
      <xdr:col>23</xdr:col>
      <xdr:colOff>517525</xdr:colOff>
      <xdr:row>57</xdr:row>
      <xdr:rowOff>44865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62586"/>
          <a:ext cx="838200" cy="5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a:extLst>
            <a:ext uri="{FF2B5EF4-FFF2-40B4-BE49-F238E27FC236}">
              <a16:creationId xmlns:a16="http://schemas.microsoft.com/office/drawing/2014/main" id="{00000000-0008-0000-0700-00003C020000}"/>
            </a:ext>
          </a:extLst>
        </xdr:cNvPr>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44865</xdr:rowOff>
    </xdr:from>
    <xdr:to>
      <xdr:col>22</xdr:col>
      <xdr:colOff>365125</xdr:colOff>
      <xdr:row>57</xdr:row>
      <xdr:rowOff>114322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17515"/>
          <a:ext cx="889000" cy="6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a:extLst>
            <a:ext uri="{FF2B5EF4-FFF2-40B4-BE49-F238E27FC236}">
              <a16:creationId xmlns:a16="http://schemas.microsoft.com/office/drawing/2014/main" id="{00000000-0008-0000-0700-00003E020000}"/>
            </a:ext>
          </a:extLst>
        </xdr:cNvPr>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147834</xdr:rowOff>
    </xdr:from>
    <xdr:to>
      <xdr:col>21</xdr:col>
      <xdr:colOff>161925</xdr:colOff>
      <xdr:row>57</xdr:row>
      <xdr:rowOff>114322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749034"/>
          <a:ext cx="889000" cy="13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a:extLst>
            <a:ext uri="{FF2B5EF4-FFF2-40B4-BE49-F238E27FC236}">
              <a16:creationId xmlns:a16="http://schemas.microsoft.com/office/drawing/2014/main" id="{00000000-0008-0000-0700-000041020000}"/>
            </a:ext>
          </a:extLst>
        </xdr:cNvPr>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147834</xdr:rowOff>
    </xdr:from>
    <xdr:to>
      <xdr:col>19</xdr:col>
      <xdr:colOff>644525</xdr:colOff>
      <xdr:row>57</xdr:row>
      <xdr:rowOff>20051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49034"/>
          <a:ext cx="889000" cy="4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136086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9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a:extLst>
            <a:ext uri="{FF2B5EF4-FFF2-40B4-BE49-F238E27FC236}">
              <a16:creationId xmlns:a16="http://schemas.microsoft.com/office/drawing/2014/main" id="{00000000-0008-0000-0700-000046020000}"/>
            </a:ext>
          </a:extLst>
        </xdr:cNvPr>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149855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92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110586</xdr:rowOff>
    </xdr:from>
    <xdr:to>
      <xdr:col>23</xdr:col>
      <xdr:colOff>568325</xdr:colOff>
      <xdr:row>57</xdr:row>
      <xdr:rowOff>40736</xdr:rowOff>
    </xdr:to>
    <xdr:sp macro="" textlink="">
      <xdr:nvSpPr>
        <xdr:cNvPr id="589" name="円/楕円 588">
          <a:extLst>
            <a:ext uri="{FF2B5EF4-FFF2-40B4-BE49-F238E27FC236}">
              <a16:creationId xmlns:a16="http://schemas.microsoft.com/office/drawing/2014/main" id="{00000000-0008-0000-0700-00004D020000}"/>
            </a:ext>
          </a:extLst>
        </xdr:cNvPr>
        <xdr:cNvSpPr/>
      </xdr:nvSpPr>
      <xdr:spPr>
        <a:xfrm>
          <a:off x="16268700" y="97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133463</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6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104,308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165515</xdr:rowOff>
    </xdr:from>
    <xdr:to>
      <xdr:col>22</xdr:col>
      <xdr:colOff>415925</xdr:colOff>
      <xdr:row>57</xdr:row>
      <xdr:rowOff>95665</xdr:rowOff>
    </xdr:to>
    <xdr:sp macro="" textlink="">
      <xdr:nvSpPr>
        <xdr:cNvPr id="591" name="円/楕円 590">
          <a:extLst>
            <a:ext uri="{FF2B5EF4-FFF2-40B4-BE49-F238E27FC236}">
              <a16:creationId xmlns:a16="http://schemas.microsoft.com/office/drawing/2014/main" id="{00000000-0008-0000-0700-00004F020000}"/>
            </a:ext>
          </a:extLst>
        </xdr:cNvPr>
        <xdr:cNvSpPr/>
      </xdr:nvSpPr>
      <xdr:spPr>
        <a:xfrm>
          <a:off x="15430500" y="97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112192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54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89,891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63522</xdr:rowOff>
    </xdr:from>
    <xdr:to>
      <xdr:col>21</xdr:col>
      <xdr:colOff>212725</xdr:colOff>
      <xdr:row>57</xdr:row>
      <xdr:rowOff>165122</xdr:rowOff>
    </xdr:to>
    <xdr:sp macro="" textlink="">
      <xdr:nvSpPr>
        <xdr:cNvPr id="593" name="円/楕円 592">
          <a:extLst>
            <a:ext uri="{FF2B5EF4-FFF2-40B4-BE49-F238E27FC236}">
              <a16:creationId xmlns:a16="http://schemas.microsoft.com/office/drawing/2014/main" id="{00000000-0008-0000-0700-000051020000}"/>
            </a:ext>
          </a:extLst>
        </xdr:cNvPr>
        <xdr:cNvSpPr/>
      </xdr:nvSpPr>
      <xdr:spPr>
        <a:xfrm>
          <a:off x="14541500" y="983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156249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2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71,661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97034</xdr:rowOff>
    </xdr:from>
    <xdr:to>
      <xdr:col>20</xdr:col>
      <xdr:colOff>9525</xdr:colOff>
      <xdr:row>57</xdr:row>
      <xdr:rowOff>27184</xdr:rowOff>
    </xdr:to>
    <xdr:sp macro="" textlink="">
      <xdr:nvSpPr>
        <xdr:cNvPr id="595" name="円/楕円 594">
          <a:extLst>
            <a:ext uri="{FF2B5EF4-FFF2-40B4-BE49-F238E27FC236}">
              <a16:creationId xmlns:a16="http://schemas.microsoft.com/office/drawing/2014/main" id="{00000000-0008-0000-0700-000053020000}"/>
            </a:ext>
          </a:extLst>
        </xdr:cNvPr>
        <xdr:cNvSpPr/>
      </xdr:nvSpPr>
      <xdr:spPr>
        <a:xfrm>
          <a:off x="13652500" y="9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43711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4" y="947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107,865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140701</xdr:rowOff>
    </xdr:from>
    <xdr:to>
      <xdr:col>18</xdr:col>
      <xdr:colOff>492125</xdr:colOff>
      <xdr:row>57</xdr:row>
      <xdr:rowOff>70851</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2763500" y="97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87378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51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138818</xdr:rowOff>
    </xdr:from>
    <xdr:to>
      <xdr:col>23</xdr:col>
      <xdr:colOff>517525</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511918"/>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a:extLst>
            <a:ext uri="{FF2B5EF4-FFF2-40B4-BE49-F238E27FC236}">
              <a16:creationId xmlns:a16="http://schemas.microsoft.com/office/drawing/2014/main" id="{00000000-0008-0000-0700-000073020000}"/>
            </a:ext>
          </a:extLst>
        </xdr:cNvPr>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139571</xdr:rowOff>
    </xdr:from>
    <xdr:to>
      <xdr:col>22</xdr:col>
      <xdr:colOff>365125</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671"/>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a:extLst>
            <a:ext uri="{FF2B5EF4-FFF2-40B4-BE49-F238E27FC236}">
              <a16:creationId xmlns:a16="http://schemas.microsoft.com/office/drawing/2014/main" id="{00000000-0008-0000-0700-000075020000}"/>
            </a:ext>
          </a:extLst>
        </xdr:cNvPr>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13491</xdr:rowOff>
    </xdr:from>
    <xdr:to>
      <xdr:col>21</xdr:col>
      <xdr:colOff>161925</xdr:colOff>
      <xdr:row>78</xdr:row>
      <xdr:rowOff>139571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86591"/>
          <a:ext cx="889000" cy="12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a:extLst>
            <a:ext uri="{FF2B5EF4-FFF2-40B4-BE49-F238E27FC236}">
              <a16:creationId xmlns:a16="http://schemas.microsoft.com/office/drawing/2014/main" id="{00000000-0008-0000-0700-000078020000}"/>
            </a:ext>
          </a:extLst>
        </xdr:cNvPr>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22158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7"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13491</xdr:rowOff>
    </xdr:from>
    <xdr:to>
      <xdr:col>19</xdr:col>
      <xdr:colOff>644525</xdr:colOff>
      <xdr:row>78</xdr:row>
      <xdr:rowOff>55479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86591"/>
          <a:ext cx="889000" cy="4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a:extLst>
            <a:ext uri="{FF2B5EF4-FFF2-40B4-BE49-F238E27FC236}">
              <a16:creationId xmlns:a16="http://schemas.microsoft.com/office/drawing/2014/main" id="{00000000-0008-0000-0700-00007B020000}"/>
            </a:ext>
          </a:extLst>
        </xdr:cNvPr>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161107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7" y="1353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135377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88018</xdr:rowOff>
    </xdr:from>
    <xdr:to>
      <xdr:col>23</xdr:col>
      <xdr:colOff>568325</xdr:colOff>
      <xdr:row>79</xdr:row>
      <xdr:rowOff>18168</xdr:rowOff>
    </xdr:to>
    <xdr:sp macro="" textlink="">
      <xdr:nvSpPr>
        <xdr:cNvPr id="644" name="円/楕円 643">
          <a:extLst>
            <a:ext uri="{FF2B5EF4-FFF2-40B4-BE49-F238E27FC236}">
              <a16:creationId xmlns:a16="http://schemas.microsoft.com/office/drawing/2014/main" id="{00000000-0008-0000-0700-000084020000}"/>
            </a:ext>
          </a:extLst>
        </xdr:cNvPr>
        <xdr:cNvSpPr/>
      </xdr:nvSpPr>
      <xdr:spPr>
        <a:xfrm>
          <a:off x="16268700" y="134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46276</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19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6" name="円/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88771</xdr:rowOff>
    </xdr:from>
    <xdr:to>
      <xdr:col>21</xdr:col>
      <xdr:colOff>212725</xdr:colOff>
      <xdr:row>79</xdr:row>
      <xdr:rowOff>18921</xdr:rowOff>
    </xdr:to>
    <xdr:sp macro="" textlink="">
      <xdr:nvSpPr>
        <xdr:cNvPr id="648" name="円/楕円 647">
          <a:extLst>
            <a:ext uri="{FF2B5EF4-FFF2-40B4-BE49-F238E27FC236}">
              <a16:creationId xmlns:a16="http://schemas.microsoft.com/office/drawing/2014/main" id="{00000000-0008-0000-0700-000088020000}"/>
            </a:ext>
          </a:extLst>
        </xdr:cNvPr>
        <xdr:cNvSpPr/>
      </xdr:nvSpPr>
      <xdr:spPr>
        <a:xfrm>
          <a:off x="14541500" y="1346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10048</xdr:rowOff>
    </xdr:from>
    <xdr:ext cx="313932"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35333" y="13554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134141</xdr:rowOff>
    </xdr:from>
    <xdr:to>
      <xdr:col>20</xdr:col>
      <xdr:colOff>9525</xdr:colOff>
      <xdr:row>78</xdr:row>
      <xdr:rowOff>64291</xdr:rowOff>
    </xdr:to>
    <xdr:sp macro="" textlink="">
      <xdr:nvSpPr>
        <xdr:cNvPr id="650" name="円/楕円 649">
          <a:extLst>
            <a:ext uri="{FF2B5EF4-FFF2-40B4-BE49-F238E27FC236}">
              <a16:creationId xmlns:a16="http://schemas.microsoft.com/office/drawing/2014/main" id="{00000000-0008-0000-0700-00008A020000}"/>
            </a:ext>
          </a:extLst>
        </xdr:cNvPr>
        <xdr:cNvSpPr/>
      </xdr:nvSpPr>
      <xdr:spPr>
        <a:xfrm>
          <a:off x="13652500" y="1333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80818</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4679</xdr:rowOff>
    </xdr:from>
    <xdr:to>
      <xdr:col>18</xdr:col>
      <xdr:colOff>492125</xdr:colOff>
      <xdr:row>78</xdr:row>
      <xdr:rowOff>106279</xdr:rowOff>
    </xdr:to>
    <xdr:sp macro="" textlink="">
      <xdr:nvSpPr>
        <xdr:cNvPr id="652" name="円/楕円 651">
          <a:extLst>
            <a:ext uri="{FF2B5EF4-FFF2-40B4-BE49-F238E27FC236}">
              <a16:creationId xmlns:a16="http://schemas.microsoft.com/office/drawing/2014/main" id="{00000000-0008-0000-0700-00008C020000}"/>
            </a:ext>
          </a:extLst>
        </xdr:cNvPr>
        <xdr:cNvSpPr/>
      </xdr:nvSpPr>
      <xdr:spPr>
        <a:xfrm>
          <a:off x="12763500" y="133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122806</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5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24074</xdr:rowOff>
    </xdr:from>
    <xdr:to>
      <xdr:col>23</xdr:col>
      <xdr:colOff>517525</xdr:colOff>
      <xdr:row>96</xdr:row>
      <xdr:rowOff>42608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5481300" y="16483274"/>
          <a:ext cx="838200" cy="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a:extLst>
            <a:ext uri="{FF2B5EF4-FFF2-40B4-BE49-F238E27FC236}">
              <a16:creationId xmlns:a16="http://schemas.microsoft.com/office/drawing/2014/main" id="{00000000-0008-0000-0700-0000A8020000}"/>
            </a:ext>
          </a:extLst>
        </xdr:cNvPr>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42608</xdr:rowOff>
    </xdr:from>
    <xdr:to>
      <xdr:col>22</xdr:col>
      <xdr:colOff>365125</xdr:colOff>
      <xdr:row>96</xdr:row>
      <xdr:rowOff>51815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4592300" y="16501808"/>
          <a:ext cx="8890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a:extLst>
            <a:ext uri="{FF2B5EF4-FFF2-40B4-BE49-F238E27FC236}">
              <a16:creationId xmlns:a16="http://schemas.microsoft.com/office/drawing/2014/main" id="{00000000-0008-0000-0700-0000AA020000}"/>
            </a:ext>
          </a:extLst>
        </xdr:cNvPr>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51815</xdr:rowOff>
    </xdr:from>
    <xdr:to>
      <xdr:col>21</xdr:col>
      <xdr:colOff>161925</xdr:colOff>
      <xdr:row>96</xdr:row>
      <xdr:rowOff>56187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3703300" y="16511015"/>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22662</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51009</xdr:rowOff>
    </xdr:from>
    <xdr:to>
      <xdr:col>19</xdr:col>
      <xdr:colOff>644525</xdr:colOff>
      <xdr:row>96</xdr:row>
      <xdr:rowOff>56187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6510209"/>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a:extLst>
            <a:ext uri="{FF2B5EF4-FFF2-40B4-BE49-F238E27FC236}">
              <a16:creationId xmlns:a16="http://schemas.microsoft.com/office/drawing/2014/main" id="{00000000-0008-0000-0700-0000B0020000}"/>
            </a:ext>
          </a:extLst>
        </xdr:cNvPr>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167947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144724</xdr:rowOff>
    </xdr:from>
    <xdr:to>
      <xdr:col>23</xdr:col>
      <xdr:colOff>568325</xdr:colOff>
      <xdr:row>96</xdr:row>
      <xdr:rowOff>74874</xdr:rowOff>
    </xdr:to>
    <xdr:sp macro="" textlink="">
      <xdr:nvSpPr>
        <xdr:cNvPr id="697" name="円/楕円 696">
          <a:extLst>
            <a:ext uri="{FF2B5EF4-FFF2-40B4-BE49-F238E27FC236}">
              <a16:creationId xmlns:a16="http://schemas.microsoft.com/office/drawing/2014/main" id="{00000000-0008-0000-0700-0000B9020000}"/>
            </a:ext>
          </a:extLst>
        </xdr:cNvPr>
        <xdr:cNvSpPr/>
      </xdr:nvSpPr>
      <xdr:spPr>
        <a:xfrm>
          <a:off x="16268700" y="164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123151</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41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60,232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163258</xdr:rowOff>
    </xdr:from>
    <xdr:to>
      <xdr:col>22</xdr:col>
      <xdr:colOff>415925</xdr:colOff>
      <xdr:row>96</xdr:row>
      <xdr:rowOff>93408</xdr:rowOff>
    </xdr:to>
    <xdr:sp macro="" textlink="">
      <xdr:nvSpPr>
        <xdr:cNvPr id="699" name="円/楕円 698">
          <a:extLst>
            <a:ext uri="{FF2B5EF4-FFF2-40B4-BE49-F238E27FC236}">
              <a16:creationId xmlns:a16="http://schemas.microsoft.com/office/drawing/2014/main" id="{00000000-0008-0000-0700-0000BB020000}"/>
            </a:ext>
          </a:extLst>
        </xdr:cNvPr>
        <xdr:cNvSpPr/>
      </xdr:nvSpPr>
      <xdr:spPr>
        <a:xfrm>
          <a:off x="15430500" y="1645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84535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5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1015</xdr:rowOff>
    </xdr:from>
    <xdr:to>
      <xdr:col>21</xdr:col>
      <xdr:colOff>212725</xdr:colOff>
      <xdr:row>96</xdr:row>
      <xdr:rowOff>102615</xdr:rowOff>
    </xdr:to>
    <xdr:sp macro="" textlink="">
      <xdr:nvSpPr>
        <xdr:cNvPr id="701" name="円/楕円 700">
          <a:extLst>
            <a:ext uri="{FF2B5EF4-FFF2-40B4-BE49-F238E27FC236}">
              <a16:creationId xmlns:a16="http://schemas.microsoft.com/office/drawing/2014/main" id="{00000000-0008-0000-0700-0000BD020000}"/>
            </a:ext>
          </a:extLst>
        </xdr:cNvPr>
        <xdr:cNvSpPr/>
      </xdr:nvSpPr>
      <xdr:spPr>
        <a:xfrm>
          <a:off x="14541500" y="164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93742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5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5387</xdr:rowOff>
    </xdr:from>
    <xdr:to>
      <xdr:col>20</xdr:col>
      <xdr:colOff>9525</xdr:colOff>
      <xdr:row>96</xdr:row>
      <xdr:rowOff>106987</xdr:rowOff>
    </xdr:to>
    <xdr:sp macro="" textlink="">
      <xdr:nvSpPr>
        <xdr:cNvPr id="703" name="円/楕円 702">
          <a:extLst>
            <a:ext uri="{FF2B5EF4-FFF2-40B4-BE49-F238E27FC236}">
              <a16:creationId xmlns:a16="http://schemas.microsoft.com/office/drawing/2014/main" id="{00000000-0008-0000-0700-0000BF020000}"/>
            </a:ext>
          </a:extLst>
        </xdr:cNvPr>
        <xdr:cNvSpPr/>
      </xdr:nvSpPr>
      <xdr:spPr>
        <a:xfrm>
          <a:off x="13652500" y="164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98114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209</xdr:rowOff>
    </xdr:from>
    <xdr:to>
      <xdr:col>18</xdr:col>
      <xdr:colOff>492125</xdr:colOff>
      <xdr:row>96</xdr:row>
      <xdr:rowOff>101809</xdr:rowOff>
    </xdr:to>
    <xdr:sp macro="" textlink="">
      <xdr:nvSpPr>
        <xdr:cNvPr id="705" name="円/楕円 704">
          <a:extLst>
            <a:ext uri="{FF2B5EF4-FFF2-40B4-BE49-F238E27FC236}">
              <a16:creationId xmlns:a16="http://schemas.microsoft.com/office/drawing/2014/main" id="{00000000-0008-0000-0700-0000C1020000}"/>
            </a:ext>
          </a:extLst>
        </xdr:cNvPr>
        <xdr:cNvSpPr/>
      </xdr:nvSpPr>
      <xdr:spPr>
        <a:xfrm>
          <a:off x="12763500" y="164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92936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5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a:extLst>
            <a:ext uri="{FF2B5EF4-FFF2-40B4-BE49-F238E27FC236}">
              <a16:creationId xmlns:a16="http://schemas.microsoft.com/office/drawing/2014/main" id="{00000000-0008-0000-07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a:extLst>
            <a:ext uri="{FF2B5EF4-FFF2-40B4-BE49-F238E27FC236}">
              <a16:creationId xmlns:a16="http://schemas.microsoft.com/office/drawing/2014/main" id="{00000000-0008-0000-0700-0000DD020000}"/>
            </a:ext>
          </a:extLst>
        </xdr:cNvPr>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a:extLst>
            <a:ext uri="{FF2B5EF4-FFF2-40B4-BE49-F238E27FC236}">
              <a16:creationId xmlns:a16="http://schemas.microsoft.com/office/drawing/2014/main" id="{00000000-0008-0000-0700-0000E0020000}"/>
            </a:ext>
          </a:extLst>
        </xdr:cNvPr>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a:extLst>
            <a:ext uri="{FF2B5EF4-FFF2-40B4-BE49-F238E27FC236}">
              <a16:creationId xmlns:a16="http://schemas.microsoft.com/office/drawing/2014/main" id="{00000000-0008-0000-0700-0000E1020000}"/>
            </a:ext>
          </a:extLst>
        </xdr:cNvPr>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a:extLst>
            <a:ext uri="{FF2B5EF4-FFF2-40B4-BE49-F238E27FC236}">
              <a16:creationId xmlns:a16="http://schemas.microsoft.com/office/drawing/2014/main" id="{00000000-0008-0000-0700-0000E3020000}"/>
            </a:ext>
          </a:extLst>
        </xdr:cNvPr>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a:extLst>
            <a:ext uri="{FF2B5EF4-FFF2-40B4-BE49-F238E27FC236}">
              <a16:creationId xmlns:a16="http://schemas.microsoft.com/office/drawing/2014/main" id="{00000000-0008-0000-0700-0000E6020000}"/>
            </a:ext>
          </a:extLst>
        </xdr:cNvPr>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a:extLst>
            <a:ext uri="{FF2B5EF4-FFF2-40B4-BE49-F238E27FC236}">
              <a16:creationId xmlns:a16="http://schemas.microsoft.com/office/drawing/2014/main" id="{00000000-0008-0000-0700-0000E9020000}"/>
            </a:ext>
          </a:extLst>
        </xdr:cNvPr>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a:extLst>
            <a:ext uri="{FF2B5EF4-FFF2-40B4-BE49-F238E27FC236}">
              <a16:creationId xmlns:a16="http://schemas.microsoft.com/office/drawing/2014/main" id="{00000000-0008-0000-0700-0000EB020000}"/>
            </a:ext>
          </a:extLst>
        </xdr:cNvPr>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a:extLst>
            <a:ext uri="{FF2B5EF4-FFF2-40B4-BE49-F238E27FC236}">
              <a16:creationId xmlns:a16="http://schemas.microsoft.com/office/drawing/2014/main" id="{00000000-0008-0000-07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a:extLst>
            <a:ext uri="{FF2B5EF4-FFF2-40B4-BE49-F238E27FC236}">
              <a16:creationId xmlns:a16="http://schemas.microsoft.com/office/drawing/2014/main" id="{00000000-0008-0000-0700-0000F3020000}"/>
            </a:ext>
          </a:extLst>
        </xdr:cNvPr>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a:extLst>
            <a:ext uri="{FF2B5EF4-FFF2-40B4-BE49-F238E27FC236}">
              <a16:creationId xmlns:a16="http://schemas.microsoft.com/office/drawing/2014/main" id="{00000000-0008-0000-07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a:extLst>
            <a:ext uri="{FF2B5EF4-FFF2-40B4-BE49-F238E27FC236}">
              <a16:creationId xmlns:a16="http://schemas.microsoft.com/office/drawing/2014/main" id="{00000000-0008-0000-07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a:extLst>
            <a:ext uri="{FF2B5EF4-FFF2-40B4-BE49-F238E27FC236}">
              <a16:creationId xmlns:a16="http://schemas.microsoft.com/office/drawing/2014/main" id="{00000000-0008-0000-07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a:extLst>
            <a:ext uri="{FF2B5EF4-FFF2-40B4-BE49-F238E27FC236}">
              <a16:creationId xmlns:a16="http://schemas.microsoft.com/office/drawing/2014/main" id="{00000000-0008-0000-07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a:extLst>
            <a:ext uri="{FF2B5EF4-FFF2-40B4-BE49-F238E27FC236}">
              <a16:creationId xmlns:a16="http://schemas.microsoft.com/office/drawing/2014/main" id="{00000000-0008-0000-0700-00000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a:extLst>
            <a:ext uri="{FF2B5EF4-FFF2-40B4-BE49-F238E27FC236}">
              <a16:creationId xmlns:a16="http://schemas.microsoft.com/office/drawing/2014/main" id="{00000000-0008-0000-0700-00000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a:extLst>
            <a:ext uri="{FF2B5EF4-FFF2-40B4-BE49-F238E27FC236}">
              <a16:creationId xmlns:a16="http://schemas.microsoft.com/office/drawing/2014/main" id="{00000000-0008-0000-0700-00001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a:extLst>
            <a:ext uri="{FF2B5EF4-FFF2-40B4-BE49-F238E27FC236}">
              <a16:creationId xmlns:a16="http://schemas.microsoft.com/office/drawing/2014/main" id="{00000000-0008-0000-0700-00001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a:extLst>
            <a:ext uri="{FF2B5EF4-FFF2-40B4-BE49-F238E27FC236}">
              <a16:creationId xmlns:a16="http://schemas.microsoft.com/office/drawing/2014/main" id="{00000000-0008-0000-0700-00001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a:extLst>
            <a:ext uri="{FF2B5EF4-FFF2-40B4-BE49-F238E27FC236}">
              <a16:creationId xmlns:a16="http://schemas.microsoft.com/office/drawing/2014/main" id="{00000000-0008-0000-0700-00002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一人当たりのコストについては、その年度の実施事業の内容や人口数により大きく変動するものと思われるが、</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年度の目的別の特徴としては、</a:t>
          </a:r>
          <a:r>
            <a:rPr kumimoji="1" lang="ja-JP" altLang="en-US" sz="1100">
              <a:solidFill>
                <a:schemeClr val="dk1"/>
              </a:solidFill>
              <a:effectLst/>
              <a:latin typeface="+mn-lt"/>
              <a:ea typeface="+mn-ea"/>
              <a:cs typeface="+mn-cs"/>
            </a:rPr>
            <a:t>財政運営基金や資産活性基金への積立金や業務システム</a:t>
          </a:r>
          <a:r>
            <a:rPr kumimoji="1" lang="ja-JP" altLang="ja-JP" sz="1100">
              <a:solidFill>
                <a:schemeClr val="dk1"/>
              </a:solidFill>
              <a:effectLst/>
              <a:latin typeface="+mn-lt"/>
              <a:ea typeface="+mn-ea"/>
              <a:cs typeface="+mn-cs"/>
            </a:rPr>
            <a:t>に係る総務費のコストが</a:t>
          </a:r>
          <a:r>
            <a:rPr kumimoji="1" lang="ja-JP" altLang="en-US" sz="1100">
              <a:solidFill>
                <a:schemeClr val="dk1"/>
              </a:solidFill>
              <a:effectLst/>
              <a:latin typeface="+mn-lt"/>
              <a:ea typeface="+mn-ea"/>
              <a:cs typeface="+mn-cs"/>
            </a:rPr>
            <a:t>１２，７８４</a:t>
          </a:r>
          <a:r>
            <a:rPr kumimoji="1" lang="ja-JP" altLang="ja-JP" sz="1100">
              <a:solidFill>
                <a:schemeClr val="dk1"/>
              </a:solidFill>
              <a:effectLst/>
              <a:latin typeface="+mn-lt"/>
              <a:ea typeface="+mn-ea"/>
              <a:cs typeface="+mn-cs"/>
            </a:rPr>
            <a:t>円の増加、過疎債を活用した町貸工場設置事業</a:t>
          </a:r>
          <a:r>
            <a:rPr kumimoji="1" lang="ja-JP" altLang="en-US" sz="1100">
              <a:solidFill>
                <a:schemeClr val="dk1"/>
              </a:solidFill>
              <a:effectLst/>
              <a:latin typeface="+mn-lt"/>
              <a:ea typeface="+mn-ea"/>
              <a:cs typeface="+mn-cs"/>
            </a:rPr>
            <a:t>が終了したことにより</a:t>
          </a:r>
          <a:r>
            <a:rPr kumimoji="1" lang="ja-JP" altLang="ja-JP" sz="1100">
              <a:solidFill>
                <a:schemeClr val="dk1"/>
              </a:solidFill>
              <a:effectLst/>
              <a:latin typeface="+mn-lt"/>
              <a:ea typeface="+mn-ea"/>
              <a:cs typeface="+mn-cs"/>
            </a:rPr>
            <a:t>５８０，６３４千円の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に伴う商工費コスト</a:t>
          </a:r>
          <a:r>
            <a:rPr kumimoji="1" lang="ja-JP" altLang="en-US" sz="1100">
              <a:solidFill>
                <a:schemeClr val="dk1"/>
              </a:solidFill>
              <a:effectLst/>
              <a:latin typeface="+mn-lt"/>
              <a:ea typeface="+mn-ea"/>
              <a:cs typeface="+mn-cs"/>
            </a:rPr>
            <a:t>７２，４４４</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認定こども園舎建設事業に伴い、民生費分２０５，３６０千円、教育費分２２２，７７３千円の増があり民生費一人当たり１２，７８４円、教育費一人当たり１４，４１７円増加した。その他目的別においても、普通建設事業費により大きくコストは変動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１９年度に病院の診療所化に係る不良債務解消のため、財政調整基金や特定目的基金を取崩し財源を確保した。その後、財政調整基金は可能な限り積立を行い、さらに経済対策に伴う国からの交付金や、大型の補正予算事業の実施により、実質収支や実質単年度収支も改善された。今後も大型の普通建設事業が見込まれるため、計画的な基金運用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水道事業会計では、減価償却費等の内部留保資金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年々増加してきたが、平成２５年度から平成２６年度に中央監視等設備の更新を行い、平成２６年度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減少している。一般会計から特別会計への補助金及び繰出金で収支調整を行い、全特別会計で黒字収支となっている。今後とも特別会計の経費を極力抑制し赤字収支とならないように努める。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election activeCell="G65" sqref="G65:O69"/>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4935273</v>
      </c>
      <c r="BO4" s="411"/>
      <c r="BP4" s="411"/>
      <c r="BQ4" s="411"/>
      <c r="BR4" s="411"/>
      <c r="BS4" s="411"/>
      <c r="BT4" s="411"/>
      <c r="BU4" s="412"/>
      <c r="BV4" s="410">
        <v>4984113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11.6</v>
      </c>
      <c r="CU4" s="588"/>
      <c r="CV4" s="588"/>
      <c r="CW4" s="588"/>
      <c r="CX4" s="588"/>
      <c r="CY4" s="588"/>
      <c r="CZ4" s="588"/>
      <c r="DA4" s="589"/>
      <c r="DB4" s="587">
        <v>10.9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4633410</v>
      </c>
      <c r="BO5" s="416"/>
      <c r="BP5" s="416"/>
      <c r="BQ5" s="416"/>
      <c r="BR5" s="416"/>
      <c r="BS5" s="416"/>
      <c r="BT5" s="416"/>
      <c r="BU5" s="417"/>
      <c r="BV5" s="415">
        <v>4682038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82.6</v>
      </c>
      <c r="CU5" s="386"/>
      <c r="CV5" s="386"/>
      <c r="CW5" s="386"/>
      <c r="CX5" s="386"/>
      <c r="CY5" s="386"/>
      <c r="CZ5" s="386"/>
      <c r="DA5" s="387"/>
      <c r="DB5" s="385">
        <v>80.7</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301863</v>
      </c>
      <c r="BO6" s="416"/>
      <c r="BP6" s="416"/>
      <c r="BQ6" s="416"/>
      <c r="BR6" s="416"/>
      <c r="BS6" s="416"/>
      <c r="BT6" s="416"/>
      <c r="BU6" s="417"/>
      <c r="BV6" s="415">
        <v>302075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85.9</v>
      </c>
      <c r="CU6" s="562"/>
      <c r="CV6" s="562"/>
      <c r="CW6" s="562"/>
      <c r="CX6" s="562"/>
      <c r="CY6" s="562"/>
      <c r="CZ6" s="562"/>
      <c r="DA6" s="563"/>
      <c r="DB6" s="561">
        <v>84.7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11048</v>
      </c>
      <c r="BO7" s="416"/>
      <c r="BP7" s="416"/>
      <c r="BQ7" s="416"/>
      <c r="BR7" s="416"/>
      <c r="BS7" s="416"/>
      <c r="BT7" s="416"/>
      <c r="BU7" s="417"/>
      <c r="BV7" s="415">
        <v>26874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2503703</v>
      </c>
      <c r="CU7" s="416"/>
      <c r="CV7" s="416"/>
      <c r="CW7" s="416"/>
      <c r="CX7" s="416"/>
      <c r="CY7" s="416"/>
      <c r="CZ7" s="416"/>
      <c r="DA7" s="417"/>
      <c r="DB7" s="415">
        <v>2533107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290815</v>
      </c>
      <c r="BO8" s="416"/>
      <c r="BP8" s="416"/>
      <c r="BQ8" s="416"/>
      <c r="BR8" s="416"/>
      <c r="BS8" s="416"/>
      <c r="BT8" s="416"/>
      <c r="BU8" s="417"/>
      <c r="BV8" s="415">
        <v>275201</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v>
      </c>
      <c r="CU8" s="525"/>
      <c r="CV8" s="525"/>
      <c r="CW8" s="525"/>
      <c r="CX8" s="525"/>
      <c r="CY8" s="525"/>
      <c r="CZ8" s="525"/>
      <c r="DA8" s="526"/>
      <c r="DB8" s="524">
        <v>0.19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5829</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15614</v>
      </c>
      <c r="BO9" s="416"/>
      <c r="BP9" s="416"/>
      <c r="BQ9" s="416"/>
      <c r="BR9" s="416"/>
      <c r="BS9" s="416"/>
      <c r="BT9" s="416"/>
      <c r="BU9" s="417"/>
      <c r="BV9" s="415">
        <v>9416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10.7</v>
      </c>
      <c r="CU9" s="386"/>
      <c r="CV9" s="386"/>
      <c r="CW9" s="386"/>
      <c r="CX9" s="386"/>
      <c r="CY9" s="386"/>
      <c r="CZ9" s="386"/>
      <c r="DA9" s="387"/>
      <c r="DB9" s="385">
        <v>10.3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6365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148241</v>
      </c>
      <c r="BO10" s="416"/>
      <c r="BP10" s="416"/>
      <c r="BQ10" s="416"/>
      <c r="BR10" s="416"/>
      <c r="BS10" s="416"/>
      <c r="BT10" s="416"/>
      <c r="BU10" s="417"/>
      <c r="BV10" s="415">
        <v>138802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5827</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167380</v>
      </c>
      <c r="BO12" s="416"/>
      <c r="BP12" s="416"/>
      <c r="BQ12" s="416"/>
      <c r="BR12" s="416"/>
      <c r="BS12" s="416"/>
      <c r="BT12" s="416"/>
      <c r="BU12" s="417"/>
      <c r="BV12" s="415">
        <v>169000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5773</v>
      </c>
      <c r="S13" s="517"/>
      <c r="T13" s="517"/>
      <c r="U13" s="517"/>
      <c r="V13" s="518"/>
      <c r="W13" s="504" t="s">
        <v>125</v>
      </c>
      <c r="X13" s="428"/>
      <c r="Y13" s="428"/>
      <c r="Z13" s="428"/>
      <c r="AA13" s="428"/>
      <c r="AB13" s="429"/>
      <c r="AC13" s="391">
        <v>533</v>
      </c>
      <c r="AD13" s="392"/>
      <c r="AE13" s="392"/>
      <c r="AF13" s="392"/>
      <c r="AG13" s="393"/>
      <c r="AH13" s="391">
        <v>600</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-3525</v>
      </c>
      <c r="BO13" s="416"/>
      <c r="BP13" s="416"/>
      <c r="BQ13" s="416"/>
      <c r="BR13" s="416"/>
      <c r="BS13" s="416"/>
      <c r="BT13" s="416"/>
      <c r="BU13" s="417"/>
      <c r="BV13" s="415">
        <v>-20782</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7.9</v>
      </c>
      <c r="CU13" s="386"/>
      <c r="CV13" s="386"/>
      <c r="CW13" s="386"/>
      <c r="CX13" s="386"/>
      <c r="CY13" s="386"/>
      <c r="CZ13" s="386"/>
      <c r="DA13" s="387"/>
      <c r="DB13" s="385">
        <v>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6003</v>
      </c>
      <c r="S14" s="517"/>
      <c r="T14" s="517"/>
      <c r="U14" s="517"/>
      <c r="V14" s="518"/>
      <c r="W14" s="519"/>
      <c r="X14" s="431"/>
      <c r="Y14" s="431"/>
      <c r="Z14" s="431"/>
      <c r="AA14" s="431"/>
      <c r="AB14" s="432"/>
      <c r="AC14" s="509">
        <v>17.899999999999999</v>
      </c>
      <c r="AD14" s="510"/>
      <c r="AE14" s="510"/>
      <c r="AF14" s="510"/>
      <c r="AG14" s="511"/>
      <c r="AH14" s="509">
        <v>19.399999999999999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38.700000000000003</v>
      </c>
      <c r="CU14" s="488"/>
      <c r="CV14" s="488"/>
      <c r="CW14" s="488"/>
      <c r="CX14" s="488"/>
      <c r="CY14" s="488"/>
      <c r="CZ14" s="488"/>
      <c r="DA14" s="489"/>
      <c r="DB14" s="520">
        <v>36.1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5943</v>
      </c>
      <c r="S15" s="517"/>
      <c r="T15" s="517"/>
      <c r="U15" s="517"/>
      <c r="V15" s="518"/>
      <c r="W15" s="504" t="s">
        <v>132</v>
      </c>
      <c r="X15" s="428"/>
      <c r="Y15" s="428"/>
      <c r="Z15" s="428"/>
      <c r="AA15" s="428"/>
      <c r="AB15" s="429"/>
      <c r="AC15" s="391">
        <v>1052</v>
      </c>
      <c r="AD15" s="392"/>
      <c r="AE15" s="392"/>
      <c r="AF15" s="392"/>
      <c r="AG15" s="393"/>
      <c r="AH15" s="391">
        <v>1089</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465025</v>
      </c>
      <c r="BO15" s="411"/>
      <c r="BP15" s="411"/>
      <c r="BQ15" s="411"/>
      <c r="BR15" s="411"/>
      <c r="BS15" s="411"/>
      <c r="BT15" s="411"/>
      <c r="BU15" s="412"/>
      <c r="BV15" s="410">
        <v>470121</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35.200000000000003</v>
      </c>
      <c r="AD16" s="510"/>
      <c r="AE16" s="510"/>
      <c r="AF16" s="510"/>
      <c r="AG16" s="511"/>
      <c r="AH16" s="509">
        <v>35.1</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2295454</v>
      </c>
      <c r="BO16" s="416"/>
      <c r="BP16" s="416"/>
      <c r="BQ16" s="416"/>
      <c r="BR16" s="416"/>
      <c r="BS16" s="416"/>
      <c r="BT16" s="416"/>
      <c r="BU16" s="417"/>
      <c r="BV16" s="415">
        <v>2294485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1400</v>
      </c>
      <c r="AD17" s="392"/>
      <c r="AE17" s="392"/>
      <c r="AF17" s="392"/>
      <c r="AG17" s="393"/>
      <c r="AH17" s="391">
        <v>1411</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577366</v>
      </c>
      <c r="BO17" s="416"/>
      <c r="BP17" s="416"/>
      <c r="BQ17" s="416"/>
      <c r="BR17" s="416"/>
      <c r="BS17" s="416"/>
      <c r="BT17" s="416"/>
      <c r="BU17" s="417"/>
      <c r="BV17" s="415">
        <v>584462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161.66999999999999</v>
      </c>
      <c r="M18" s="480"/>
      <c r="N18" s="480"/>
      <c r="O18" s="480"/>
      <c r="P18" s="480"/>
      <c r="Q18" s="480"/>
      <c r="R18" s="481"/>
      <c r="S18" s="481"/>
      <c r="T18" s="481"/>
      <c r="U18" s="481"/>
      <c r="V18" s="482"/>
      <c r="W18" s="496"/>
      <c r="X18" s="497"/>
      <c r="Y18" s="497"/>
      <c r="Z18" s="497"/>
      <c r="AA18" s="497"/>
      <c r="AB18" s="505"/>
      <c r="AC18" s="379">
        <v>46.9</v>
      </c>
      <c r="AD18" s="380"/>
      <c r="AE18" s="380"/>
      <c r="AF18" s="380"/>
      <c r="AG18" s="483"/>
      <c r="AH18" s="379">
        <v>45.5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2074320</v>
      </c>
      <c r="BO18" s="416"/>
      <c r="BP18" s="416"/>
      <c r="BQ18" s="416"/>
      <c r="BR18" s="416"/>
      <c r="BS18" s="416"/>
      <c r="BT18" s="416"/>
      <c r="BU18" s="417"/>
      <c r="BV18" s="415">
        <v>2055681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36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3295034</v>
      </c>
      <c r="BO19" s="416"/>
      <c r="BP19" s="416"/>
      <c r="BQ19" s="416"/>
      <c r="BR19" s="416"/>
      <c r="BS19" s="416"/>
      <c r="BT19" s="416"/>
      <c r="BU19" s="417"/>
      <c r="BV19" s="415">
        <v>3317258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1643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4422564</v>
      </c>
      <c r="BO23" s="416"/>
      <c r="BP23" s="416"/>
      <c r="BQ23" s="416"/>
      <c r="BR23" s="416"/>
      <c r="BS23" s="416"/>
      <c r="BT23" s="416"/>
      <c r="BU23" s="417"/>
      <c r="BV23" s="415">
        <v>4087634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7380</v>
      </c>
      <c r="R24" s="392"/>
      <c r="S24" s="392"/>
      <c r="T24" s="392"/>
      <c r="U24" s="392"/>
      <c r="V24" s="393"/>
      <c r="W24" s="457"/>
      <c r="X24" s="448"/>
      <c r="Y24" s="449"/>
      <c r="Z24" s="388" t="s">
        <v>155</v>
      </c>
      <c r="AA24" s="389"/>
      <c r="AB24" s="389"/>
      <c r="AC24" s="389"/>
      <c r="AD24" s="389"/>
      <c r="AE24" s="389"/>
      <c r="AF24" s="389"/>
      <c r="AG24" s="390"/>
      <c r="AH24" s="391">
        <v>65</v>
      </c>
      <c r="AI24" s="392"/>
      <c r="AJ24" s="392"/>
      <c r="AK24" s="392"/>
      <c r="AL24" s="393"/>
      <c r="AM24" s="391">
        <v>194935</v>
      </c>
      <c r="AN24" s="392"/>
      <c r="AO24" s="392"/>
      <c r="AP24" s="392"/>
      <c r="AQ24" s="392"/>
      <c r="AR24" s="393"/>
      <c r="AS24" s="391">
        <v>2999</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2675566</v>
      </c>
      <c r="BO24" s="416"/>
      <c r="BP24" s="416"/>
      <c r="BQ24" s="416"/>
      <c r="BR24" s="416"/>
      <c r="BS24" s="416"/>
      <c r="BT24" s="416"/>
      <c r="BU24" s="417"/>
      <c r="BV24" s="415">
        <v>2385915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5770</v>
      </c>
      <c r="R25" s="392"/>
      <c r="S25" s="392"/>
      <c r="T25" s="392"/>
      <c r="U25" s="392"/>
      <c r="V25" s="393"/>
      <c r="W25" s="457"/>
      <c r="X25" s="448"/>
      <c r="Y25" s="449"/>
      <c r="Z25" s="388" t="s">
        <v>158</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10836</v>
      </c>
      <c r="BO25" s="411"/>
      <c r="BP25" s="411"/>
      <c r="BQ25" s="411"/>
      <c r="BR25" s="411"/>
      <c r="BS25" s="411"/>
      <c r="BT25" s="411"/>
      <c r="BU25" s="412"/>
      <c r="BV25" s="410">
        <v>273380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5470</v>
      </c>
      <c r="R26" s="392"/>
      <c r="S26" s="392"/>
      <c r="T26" s="392"/>
      <c r="U26" s="392"/>
      <c r="V26" s="393"/>
      <c r="W26" s="457"/>
      <c r="X26" s="448"/>
      <c r="Y26" s="449"/>
      <c r="Z26" s="388" t="s">
        <v>161</v>
      </c>
      <c r="AA26" s="470"/>
      <c r="AB26" s="470"/>
      <c r="AC26" s="470"/>
      <c r="AD26" s="470"/>
      <c r="AE26" s="470"/>
      <c r="AF26" s="470"/>
      <c r="AG26" s="471"/>
      <c r="AH26" s="391">
        <v>2</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3100</v>
      </c>
      <c r="R27" s="392"/>
      <c r="S27" s="392"/>
      <c r="T27" s="392"/>
      <c r="U27" s="392"/>
      <c r="V27" s="393"/>
      <c r="W27" s="457"/>
      <c r="X27" s="448"/>
      <c r="Y27" s="449"/>
      <c r="Z27" s="388" t="s">
        <v>165</v>
      </c>
      <c r="AA27" s="389"/>
      <c r="AB27" s="389"/>
      <c r="AC27" s="389"/>
      <c r="AD27" s="389"/>
      <c r="AE27" s="389"/>
      <c r="AF27" s="389"/>
      <c r="AG27" s="390"/>
      <c r="AH27" s="391" t="s">
        <v>123</v>
      </c>
      <c r="AI27" s="392"/>
      <c r="AJ27" s="392"/>
      <c r="AK27" s="392"/>
      <c r="AL27" s="393"/>
      <c r="AM27" s="391" t="s">
        <v>123</v>
      </c>
      <c r="AN27" s="392"/>
      <c r="AO27" s="392"/>
      <c r="AP27" s="392"/>
      <c r="AQ27" s="392"/>
      <c r="AR27" s="393"/>
      <c r="AS27" s="391" t="s">
        <v>123</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124867</v>
      </c>
      <c r="BO27" s="419"/>
      <c r="BP27" s="419"/>
      <c r="BQ27" s="419"/>
      <c r="BR27" s="419"/>
      <c r="BS27" s="419"/>
      <c r="BT27" s="419"/>
      <c r="BU27" s="420"/>
      <c r="BV27" s="418">
        <v>124857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2500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752122</v>
      </c>
      <c r="BO28" s="411"/>
      <c r="BP28" s="411"/>
      <c r="BQ28" s="411"/>
      <c r="BR28" s="411"/>
      <c r="BS28" s="411"/>
      <c r="BT28" s="411"/>
      <c r="BU28" s="412"/>
      <c r="BV28" s="410">
        <v>771261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8</v>
      </c>
      <c r="M29" s="392"/>
      <c r="N29" s="392"/>
      <c r="O29" s="392"/>
      <c r="P29" s="393"/>
      <c r="Q29" s="391">
        <v>2300</v>
      </c>
      <c r="R29" s="392"/>
      <c r="S29" s="392"/>
      <c r="T29" s="392"/>
      <c r="U29" s="392"/>
      <c r="V29" s="393"/>
      <c r="W29" s="458"/>
      <c r="X29" s="459"/>
      <c r="Y29" s="460"/>
      <c r="Z29" s="388" t="s">
        <v>172</v>
      </c>
      <c r="AA29" s="389"/>
      <c r="AB29" s="389"/>
      <c r="AC29" s="389"/>
      <c r="AD29" s="389"/>
      <c r="AE29" s="389"/>
      <c r="AF29" s="389"/>
      <c r="AG29" s="390"/>
      <c r="AH29" s="391">
        <v>65</v>
      </c>
      <c r="AI29" s="392"/>
      <c r="AJ29" s="392"/>
      <c r="AK29" s="392"/>
      <c r="AL29" s="393"/>
      <c r="AM29" s="391">
        <v>194935</v>
      </c>
      <c r="AN29" s="392"/>
      <c r="AO29" s="392"/>
      <c r="AP29" s="392"/>
      <c r="AQ29" s="392"/>
      <c r="AR29" s="393"/>
      <c r="AS29" s="391">
        <v>2999</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45348</v>
      </c>
      <c r="BO29" s="416"/>
      <c r="BP29" s="416"/>
      <c r="BQ29" s="416"/>
      <c r="BR29" s="416"/>
      <c r="BS29" s="416"/>
      <c r="BT29" s="416"/>
      <c r="BU29" s="417"/>
      <c r="BV29" s="415">
        <v>45315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97.8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465338</v>
      </c>
      <c r="BO30" s="419"/>
      <c r="BP30" s="419"/>
      <c r="BQ30" s="419"/>
      <c r="BR30" s="419"/>
      <c r="BS30" s="419"/>
      <c r="BT30" s="419"/>
      <c r="BU30" s="420"/>
      <c r="BV30" s="418">
        <v>426675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最上広域市町村圏事務組合（一般会計分）</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グリーンバレー神室振興公社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最上広域市町村圏事務組合（特別会計分）</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介護サービス事業</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最上地区広域連合（普通会計分）</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最上地区広域連合（事業会計分）</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山形県自治会館管理組合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山形県消防補償等組合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山形県市町村交通災害共済組合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山形県市町村職員退職手当組合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山形県後期高齢者医療広域連合（普通会計分）</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山形県後期高齢者医療広域連合（事業会計分）</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abSelected="1" topLeftCell="E28" zoomScaleSheetLayoutView="100" workbookViewId="0">
      <selection activeCell="G65" sqref="G65:O6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527</v>
      </c>
      <c r="D34" s="1184"/>
      <c r="E34" s="1185"/>
      <c r="F34" s="32">
        <v>9.9600000000000009</v>
      </c>
      <c r="G34" s="33">
        <v>7.39</v>
      </c>
      <c r="H34" s="33">
        <v>10.77</v>
      </c>
      <c r="I34" s="33">
        <v>10.86</v>
      </c>
      <c r="J34" s="34">
        <v>11.61</v>
      </c>
      <c r="K34" s="22"/>
      <c r="L34" s="22"/>
      <c r="M34" s="22"/>
      <c r="N34" s="22"/>
      <c r="O34" s="22"/>
      <c r="P34" s="22"/>
    </row>
    <row r="35" spans="1:16" ht="39" customHeight="1" x14ac:dyDescent="0.15">
      <c r="A35" s="22"/>
      <c r="B35" s="35"/>
      <c r="C35" s="1178" t="s">
        <v>528</v>
      </c>
      <c r="D35" s="1179"/>
      <c r="E35" s="1180"/>
      <c r="F35" s="36">
        <v>18.920000000000002</v>
      </c>
      <c r="G35" s="37">
        <v>14</v>
      </c>
      <c r="H35" s="37">
        <v>6.37</v>
      </c>
      <c r="I35" s="37">
        <v>5.12</v>
      </c>
      <c r="J35" s="38">
        <v>4.34</v>
      </c>
      <c r="K35" s="22"/>
      <c r="L35" s="22"/>
      <c r="M35" s="22"/>
      <c r="N35" s="22"/>
      <c r="O35" s="22"/>
      <c r="P35" s="22"/>
    </row>
    <row r="36" spans="1:16" ht="39" customHeight="1" x14ac:dyDescent="0.15">
      <c r="A36" s="22"/>
      <c r="B36" s="35"/>
      <c r="C36" s="1178" t="s">
        <v>529</v>
      </c>
      <c r="D36" s="1179"/>
      <c r="E36" s="1180"/>
      <c r="F36" s="36">
        <v>0.26</v>
      </c>
      <c r="G36" s="37">
        <v>0.63</v>
      </c>
      <c r="H36" s="37">
        <v>0.56000000000000005</v>
      </c>
      <c r="I36" s="37">
        <v>0.62</v>
      </c>
      <c r="J36" s="38">
        <v>0.62</v>
      </c>
      <c r="K36" s="22"/>
      <c r="L36" s="22"/>
      <c r="M36" s="22"/>
      <c r="N36" s="22"/>
      <c r="O36" s="22"/>
      <c r="P36" s="22"/>
    </row>
    <row r="37" spans="1:16" ht="39" customHeight="1" x14ac:dyDescent="0.15">
      <c r="A37" s="22"/>
      <c r="B37" s="35"/>
      <c r="C37" s="1178" t="s">
        <v>530</v>
      </c>
      <c r="D37" s="1179"/>
      <c r="E37" s="1180"/>
      <c r="F37" s="36">
        <v>0.6</v>
      </c>
      <c r="G37" s="37">
        <v>0.34</v>
      </c>
      <c r="H37" s="37">
        <v>0.05</v>
      </c>
      <c r="I37" s="37">
        <v>0.47</v>
      </c>
      <c r="J37" s="38">
        <v>0.43</v>
      </c>
      <c r="K37" s="22"/>
      <c r="L37" s="22"/>
      <c r="M37" s="22"/>
      <c r="N37" s="22"/>
      <c r="O37" s="22"/>
      <c r="P37" s="22"/>
    </row>
    <row r="38" spans="1:16" ht="39" customHeight="1" x14ac:dyDescent="0.15">
      <c r="A38" s="22"/>
      <c r="B38" s="35"/>
      <c r="C38" s="1178" t="s">
        <v>531</v>
      </c>
      <c r="D38" s="1179"/>
      <c r="E38" s="1180"/>
      <c r="F38" s="36">
        <v>0.01</v>
      </c>
      <c r="G38" s="37">
        <v>7.0000000000000007E-2</v>
      </c>
      <c r="H38" s="37">
        <v>0.05</v>
      </c>
      <c r="I38" s="37">
        <v>0.08</v>
      </c>
      <c r="J38" s="38">
        <v>0.1</v>
      </c>
      <c r="K38" s="22"/>
      <c r="L38" s="22"/>
      <c r="M38" s="22"/>
      <c r="N38" s="22"/>
      <c r="O38" s="22"/>
      <c r="P38" s="22"/>
    </row>
    <row r="39" spans="1:16" ht="39" customHeight="1" x14ac:dyDescent="0.15">
      <c r="A39" s="22"/>
      <c r="B39" s="35"/>
      <c r="C39" s="1178" t="s">
        <v>532</v>
      </c>
      <c r="D39" s="1179"/>
      <c r="E39" s="1180"/>
      <c r="F39" s="36">
        <v>0.15</v>
      </c>
      <c r="G39" s="37">
        <v>0.41</v>
      </c>
      <c r="H39" s="37">
        <v>0.22</v>
      </c>
      <c r="I39" s="37">
        <v>0.06</v>
      </c>
      <c r="J39" s="38">
        <v>0.09</v>
      </c>
      <c r="K39" s="22"/>
      <c r="L39" s="22"/>
      <c r="M39" s="22"/>
      <c r="N39" s="22"/>
      <c r="O39" s="22"/>
      <c r="P39" s="22"/>
    </row>
    <row r="40" spans="1:16" ht="39" customHeight="1" x14ac:dyDescent="0.15">
      <c r="A40" s="22"/>
      <c r="B40" s="35"/>
      <c r="C40" s="1178" t="s">
        <v>533</v>
      </c>
      <c r="D40" s="1179"/>
      <c r="E40" s="1180"/>
      <c r="F40" s="36">
        <v>0.06</v>
      </c>
      <c r="G40" s="37">
        <v>7.0000000000000007E-2</v>
      </c>
      <c r="H40" s="37">
        <v>0.03</v>
      </c>
      <c r="I40" s="37">
        <v>0.02</v>
      </c>
      <c r="J40" s="38">
        <v>0.02</v>
      </c>
      <c r="K40" s="22"/>
      <c r="L40" s="22"/>
      <c r="M40" s="22"/>
      <c r="N40" s="22"/>
      <c r="O40" s="22"/>
      <c r="P40" s="22"/>
    </row>
    <row r="41" spans="1:16" ht="39" customHeight="1" x14ac:dyDescent="0.15">
      <c r="A41" s="22"/>
      <c r="B41" s="35"/>
      <c r="C41" s="1178" t="s">
        <v>534</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535</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536</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abSelected="1" topLeftCell="H40" zoomScaleSheetLayoutView="55" workbookViewId="0">
      <selection activeCell="G65" sqref="G65:O6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348</v>
      </c>
      <c r="L45" s="60">
        <v>340</v>
      </c>
      <c r="M45" s="60">
        <v>340</v>
      </c>
      <c r="N45" s="60">
        <v>342</v>
      </c>
      <c r="O45" s="61">
        <v>351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153</v>
      </c>
      <c r="L48" s="64">
        <v>155</v>
      </c>
      <c r="M48" s="64">
        <v>139</v>
      </c>
      <c r="N48" s="64">
        <v>138</v>
      </c>
      <c r="O48" s="65">
        <v>154</v>
      </c>
      <c r="P48" s="48"/>
      <c r="Q48" s="48"/>
      <c r="R48" s="48"/>
      <c r="S48" s="48"/>
      <c r="T48" s="48"/>
      <c r="U48" s="48"/>
    </row>
    <row r="49" spans="1:21" ht="30.75" customHeight="1" x14ac:dyDescent="0.15">
      <c r="A49" s="48"/>
      <c r="B49" s="1196"/>
      <c r="C49" s="1197"/>
      <c r="D49" s="62"/>
      <c r="E49" s="1188" t="s">
        <v>16</v>
      </c>
      <c r="F49" s="1188"/>
      <c r="G49" s="1188"/>
      <c r="H49" s="1188"/>
      <c r="I49" s="1188"/>
      <c r="J49" s="1189"/>
      <c r="K49" s="63">
        <v>17</v>
      </c>
      <c r="L49" s="64">
        <v>7</v>
      </c>
      <c r="M49" s="64">
        <v>8</v>
      </c>
      <c r="N49" s="64">
        <v>11</v>
      </c>
      <c r="O49" s="65">
        <v>10</v>
      </c>
      <c r="P49" s="48"/>
      <c r="Q49" s="48"/>
      <c r="R49" s="48"/>
      <c r="S49" s="48"/>
      <c r="T49" s="48"/>
      <c r="U49" s="48"/>
    </row>
    <row r="50" spans="1:21" ht="30.75" customHeight="1" x14ac:dyDescent="0.15">
      <c r="A50" s="48"/>
      <c r="B50" s="1196"/>
      <c r="C50" s="1197"/>
      <c r="D50" s="62"/>
      <c r="E50" s="1188" t="s">
        <v>17</v>
      </c>
      <c r="F50" s="1188"/>
      <c r="G50" s="1188"/>
      <c r="H50" s="1188"/>
      <c r="I50" s="1188"/>
      <c r="J50" s="1189"/>
      <c r="K50" s="63">
        <v>3</v>
      </c>
      <c r="L50" s="64">
        <v>3</v>
      </c>
      <c r="M50" s="64">
        <v>3</v>
      </c>
      <c r="N50" s="64">
        <v>3</v>
      </c>
      <c r="O50" s="65">
        <v>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309</v>
      </c>
      <c r="L52" s="64">
        <v>309</v>
      </c>
      <c r="M52" s="64">
        <v>323</v>
      </c>
      <c r="N52" s="64">
        <v>328</v>
      </c>
      <c r="O52" s="65">
        <v>332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212</v>
      </c>
      <c r="L53" s="69">
        <v>196</v>
      </c>
      <c r="M53" s="69">
        <v>167</v>
      </c>
      <c r="N53" s="69">
        <v>166</v>
      </c>
      <c r="O53" s="70">
        <v>186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abSelected="1" topLeftCell="F34" zoomScaleSheetLayoutView="100" workbookViewId="0">
      <selection activeCell="G65" sqref="G65:O6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3405</v>
      </c>
      <c r="J41" s="83">
        <v>3516</v>
      </c>
      <c r="K41" s="83">
        <v>3497</v>
      </c>
      <c r="L41" s="83">
        <v>4088</v>
      </c>
      <c r="M41" s="84">
        <v>4423</v>
      </c>
    </row>
    <row r="42" spans="2:13" ht="27.75" customHeight="1" x14ac:dyDescent="0.15">
      <c r="B42" s="1204"/>
      <c r="C42" s="1205"/>
      <c r="D42" s="85"/>
      <c r="E42" s="1208" t="s">
        <v>26</v>
      </c>
      <c r="F42" s="1208"/>
      <c r="G42" s="1208"/>
      <c r="H42" s="1209"/>
      <c r="I42" s="86">
        <v>13</v>
      </c>
      <c r="J42" s="87">
        <v>10</v>
      </c>
      <c r="K42" s="87">
        <v>6</v>
      </c>
      <c r="L42" s="87">
        <v>3</v>
      </c>
      <c r="M42" s="88">
        <v>1</v>
      </c>
    </row>
    <row r="43" spans="2:13" ht="27.75" customHeight="1" x14ac:dyDescent="0.15">
      <c r="B43" s="1204"/>
      <c r="C43" s="1205"/>
      <c r="D43" s="85"/>
      <c r="E43" s="1208" t="s">
        <v>27</v>
      </c>
      <c r="F43" s="1208"/>
      <c r="G43" s="1208"/>
      <c r="H43" s="1209"/>
      <c r="I43" s="86">
        <v>2245</v>
      </c>
      <c r="J43" s="87">
        <v>2137</v>
      </c>
      <c r="K43" s="87">
        <v>2003</v>
      </c>
      <c r="L43" s="87">
        <v>1839</v>
      </c>
      <c r="M43" s="88">
        <v>1719</v>
      </c>
    </row>
    <row r="44" spans="2:13" ht="27.75" customHeight="1" x14ac:dyDescent="0.15">
      <c r="B44" s="1204"/>
      <c r="C44" s="1205"/>
      <c r="D44" s="85"/>
      <c r="E44" s="1208" t="s">
        <v>28</v>
      </c>
      <c r="F44" s="1208"/>
      <c r="G44" s="1208"/>
      <c r="H44" s="1209"/>
      <c r="I44" s="86">
        <v>1</v>
      </c>
      <c r="J44" s="87">
        <v>26</v>
      </c>
      <c r="K44" s="87">
        <v>24</v>
      </c>
      <c r="L44" s="87">
        <v>20</v>
      </c>
      <c r="M44" s="88">
        <v>13</v>
      </c>
    </row>
    <row r="45" spans="2:13" ht="27.75" customHeight="1" x14ac:dyDescent="0.15">
      <c r="B45" s="1204"/>
      <c r="C45" s="1205"/>
      <c r="D45" s="85"/>
      <c r="E45" s="1208" t="s">
        <v>29</v>
      </c>
      <c r="F45" s="1208"/>
      <c r="G45" s="1208"/>
      <c r="H45" s="1209"/>
      <c r="I45" s="86">
        <v>341</v>
      </c>
      <c r="J45" s="87">
        <v>346</v>
      </c>
      <c r="K45" s="87">
        <v>295</v>
      </c>
      <c r="L45" s="87">
        <v>238</v>
      </c>
      <c r="M45" s="88">
        <v>291</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1347</v>
      </c>
      <c r="J50" s="87">
        <v>1515</v>
      </c>
      <c r="K50" s="87">
        <v>1387</v>
      </c>
      <c r="L50" s="87">
        <v>1455</v>
      </c>
      <c r="M50" s="88">
        <v>1467</v>
      </c>
    </row>
    <row r="51" spans="2:13" ht="27.75" customHeight="1" x14ac:dyDescent="0.15">
      <c r="B51" s="1204"/>
      <c r="C51" s="1205"/>
      <c r="D51" s="85"/>
      <c r="E51" s="1208" t="s">
        <v>36</v>
      </c>
      <c r="F51" s="1208"/>
      <c r="G51" s="1208"/>
      <c r="H51" s="1209"/>
      <c r="I51" s="86">
        <v>135</v>
      </c>
      <c r="J51" s="87">
        <v>110</v>
      </c>
      <c r="K51" s="87">
        <v>87</v>
      </c>
      <c r="L51" s="87">
        <v>74</v>
      </c>
      <c r="M51" s="88">
        <v>66</v>
      </c>
    </row>
    <row r="52" spans="2:13" ht="27.75" customHeight="1" x14ac:dyDescent="0.15">
      <c r="B52" s="1206"/>
      <c r="C52" s="1207"/>
      <c r="D52" s="85"/>
      <c r="E52" s="1208" t="s">
        <v>37</v>
      </c>
      <c r="F52" s="1208"/>
      <c r="G52" s="1208"/>
      <c r="H52" s="1209"/>
      <c r="I52" s="86">
        <v>3583</v>
      </c>
      <c r="J52" s="87">
        <v>3542</v>
      </c>
      <c r="K52" s="87">
        <v>3497</v>
      </c>
      <c r="L52" s="87">
        <v>3859</v>
      </c>
      <c r="M52" s="88">
        <v>4071</v>
      </c>
    </row>
    <row r="53" spans="2:13" ht="27.75" customHeight="1" thickBot="1" x14ac:dyDescent="0.2">
      <c r="B53" s="1210" t="s">
        <v>38</v>
      </c>
      <c r="C53" s="1211"/>
      <c r="D53" s="92"/>
      <c r="E53" s="1212" t="s">
        <v>39</v>
      </c>
      <c r="F53" s="1212"/>
      <c r="G53" s="1212"/>
      <c r="H53" s="1213"/>
      <c r="I53" s="93">
        <v>942</v>
      </c>
      <c r="J53" s="94">
        <v>869</v>
      </c>
      <c r="K53" s="94">
        <v>854</v>
      </c>
      <c r="L53" s="94">
        <v>800</v>
      </c>
      <c r="M53" s="95">
        <v>843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tabSelected="1" topLeftCell="D1"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21" t="s">
        <v>568</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30"/>
      <c r="H50" s="1231"/>
      <c r="I50" s="1231"/>
      <c r="J50" s="1232"/>
      <c r="K50" s="356" t="s">
        <v>520</v>
      </c>
      <c r="L50" s="356" t="s">
        <v>521</v>
      </c>
      <c r="M50" s="356" t="s">
        <v>522</v>
      </c>
      <c r="N50" s="356" t="s">
        <v>523</v>
      </c>
      <c r="O50" s="356" t="s">
        <v>524</v>
      </c>
    </row>
    <row r="51" spans="1:17" x14ac:dyDescent="0.15">
      <c r="B51" s="250"/>
      <c r="C51" s="246"/>
      <c r="D51" s="246"/>
      <c r="E51" s="246"/>
      <c r="F51" s="246"/>
      <c r="G51" s="1233" t="s">
        <v>560</v>
      </c>
      <c r="H51" s="1234"/>
      <c r="I51" s="1239" t="s">
        <v>561</v>
      </c>
      <c r="J51" s="1239"/>
      <c r="K51" s="1241"/>
      <c r="L51" s="1241"/>
      <c r="M51" s="1241"/>
      <c r="N51" s="1242">
        <v>36.1</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567</v>
      </c>
      <c r="J53" s="1243"/>
      <c r="K53" s="1244"/>
      <c r="L53" s="1244"/>
      <c r="M53" s="1244"/>
      <c r="N53" s="1246">
        <v>56.8</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563</v>
      </c>
      <c r="H55" s="1248"/>
      <c r="I55" s="1243" t="s">
        <v>561</v>
      </c>
      <c r="J55" s="1243"/>
      <c r="K55" s="1241"/>
      <c r="L55" s="1241"/>
      <c r="M55" s="1241"/>
      <c r="N55" s="1242">
        <v>0.8</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562</v>
      </c>
      <c r="J57" s="1253"/>
      <c r="K57" s="1244"/>
      <c r="L57" s="1244"/>
      <c r="M57" s="1244"/>
      <c r="N57" s="1246">
        <v>56.2</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21" t="s">
        <v>569</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565</v>
      </c>
      <c r="I71" s="370"/>
      <c r="J71" s="366"/>
      <c r="K71" s="366"/>
      <c r="L71" s="367"/>
      <c r="M71" s="366"/>
      <c r="N71" s="367"/>
      <c r="O71" s="368"/>
    </row>
    <row r="72" spans="2:30" x14ac:dyDescent="0.15">
      <c r="B72" s="250"/>
      <c r="C72" s="246"/>
      <c r="D72" s="246"/>
      <c r="E72" s="246"/>
      <c r="F72" s="246"/>
      <c r="G72" s="1230"/>
      <c r="H72" s="1231"/>
      <c r="I72" s="1231"/>
      <c r="J72" s="1232"/>
      <c r="K72" s="356" t="s">
        <v>520</v>
      </c>
      <c r="L72" s="356" t="s">
        <v>521</v>
      </c>
      <c r="M72" s="356" t="s">
        <v>522</v>
      </c>
      <c r="N72" s="356" t="s">
        <v>523</v>
      </c>
      <c r="O72" s="356" t="s">
        <v>524</v>
      </c>
    </row>
    <row r="73" spans="2:30" x14ac:dyDescent="0.15">
      <c r="B73" s="250"/>
      <c r="C73" s="246"/>
      <c r="D73" s="246"/>
      <c r="E73" s="246"/>
      <c r="F73" s="246"/>
      <c r="G73" s="1233" t="s">
        <v>560</v>
      </c>
      <c r="H73" s="1234"/>
      <c r="I73" s="1239" t="s">
        <v>561</v>
      </c>
      <c r="J73" s="1239"/>
      <c r="K73" s="1254">
        <v>42.8</v>
      </c>
      <c r="L73" s="1254">
        <v>38.9</v>
      </c>
      <c r="M73" s="1242">
        <v>39.799999999999997</v>
      </c>
      <c r="N73" s="1242">
        <v>36.1</v>
      </c>
      <c r="O73" s="1242">
        <v>38.700000000000003</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566</v>
      </c>
      <c r="J75" s="1243"/>
      <c r="K75" s="1246">
        <v>12.2</v>
      </c>
      <c r="L75" s="1246">
        <v>10.4</v>
      </c>
      <c r="M75" s="1246">
        <v>8.6</v>
      </c>
      <c r="N75" s="1246">
        <v>8</v>
      </c>
      <c r="O75" s="1246">
        <v>7.9</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563</v>
      </c>
      <c r="H77" s="1248"/>
      <c r="I77" s="1243" t="s">
        <v>561</v>
      </c>
      <c r="J77" s="1243"/>
      <c r="K77" s="1254">
        <v>18.7</v>
      </c>
      <c r="L77" s="1254">
        <v>12.9</v>
      </c>
      <c r="M77" s="1242">
        <v>22.6</v>
      </c>
      <c r="N77" s="1242">
        <v>0.8</v>
      </c>
      <c r="O77" s="1242">
        <v>0</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566</v>
      </c>
      <c r="J79" s="1253"/>
      <c r="K79" s="1256">
        <v>10.7</v>
      </c>
      <c r="L79" s="1256">
        <v>10</v>
      </c>
      <c r="M79" s="1256">
        <v>9.5</v>
      </c>
      <c r="N79" s="1256">
        <v>8.1</v>
      </c>
      <c r="O79" s="1256">
        <v>7.3</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tabSelected="1" topLeftCell="D23" zoomScaleNormal="10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tabSelected="1" topLeftCell="N97"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519</v>
      </c>
      <c r="G2" s="113"/>
      <c r="H2" s="114"/>
    </row>
    <row r="3" spans="1:8" x14ac:dyDescent="0.15">
      <c r="A3" s="110" t="s">
        <v>512</v>
      </c>
      <c r="B3" s="115"/>
      <c r="C3" s="116"/>
      <c r="D3" s="117">
        <v>148892</v>
      </c>
      <c r="E3" s="118"/>
      <c r="F3" s="119">
        <v>117673</v>
      </c>
      <c r="G3" s="120"/>
      <c r="H3" s="121"/>
    </row>
    <row r="4" spans="1:8" x14ac:dyDescent="0.15">
      <c r="A4" s="122"/>
      <c r="B4" s="123"/>
      <c r="C4" s="124"/>
      <c r="D4" s="125">
        <v>30175</v>
      </c>
      <c r="E4" s="126"/>
      <c r="F4" s="127">
        <v>62359</v>
      </c>
      <c r="G4" s="128"/>
      <c r="H4" s="129"/>
    </row>
    <row r="5" spans="1:8" x14ac:dyDescent="0.15">
      <c r="A5" s="110" t="s">
        <v>514</v>
      </c>
      <c r="B5" s="115"/>
      <c r="C5" s="116"/>
      <c r="D5" s="117">
        <v>127821</v>
      </c>
      <c r="E5" s="118"/>
      <c r="F5" s="119">
        <v>118223</v>
      </c>
      <c r="G5" s="120"/>
      <c r="H5" s="121"/>
    </row>
    <row r="6" spans="1:8" x14ac:dyDescent="0.15">
      <c r="A6" s="122"/>
      <c r="B6" s="123"/>
      <c r="C6" s="124"/>
      <c r="D6" s="125">
        <v>34136</v>
      </c>
      <c r="E6" s="126"/>
      <c r="F6" s="127">
        <v>57106</v>
      </c>
      <c r="G6" s="128"/>
      <c r="H6" s="129"/>
    </row>
    <row r="7" spans="1:8" x14ac:dyDescent="0.15">
      <c r="A7" s="110" t="s">
        <v>515</v>
      </c>
      <c r="B7" s="115"/>
      <c r="C7" s="116"/>
      <c r="D7" s="117">
        <v>132235</v>
      </c>
      <c r="E7" s="118"/>
      <c r="F7" s="119">
        <v>128485</v>
      </c>
      <c r="G7" s="120"/>
      <c r="H7" s="121"/>
    </row>
    <row r="8" spans="1:8" x14ac:dyDescent="0.15">
      <c r="A8" s="122"/>
      <c r="B8" s="123"/>
      <c r="C8" s="124"/>
      <c r="D8" s="125">
        <v>84101</v>
      </c>
      <c r="E8" s="126"/>
      <c r="F8" s="127">
        <v>62765</v>
      </c>
      <c r="G8" s="128"/>
      <c r="H8" s="129"/>
    </row>
    <row r="9" spans="1:8" x14ac:dyDescent="0.15">
      <c r="A9" s="110" t="s">
        <v>516</v>
      </c>
      <c r="B9" s="115"/>
      <c r="C9" s="116"/>
      <c r="D9" s="117">
        <v>180856</v>
      </c>
      <c r="E9" s="118"/>
      <c r="F9" s="119">
        <v>128611</v>
      </c>
      <c r="G9" s="120"/>
      <c r="H9" s="121"/>
    </row>
    <row r="10" spans="1:8" x14ac:dyDescent="0.15">
      <c r="A10" s="122"/>
      <c r="B10" s="123"/>
      <c r="C10" s="124"/>
      <c r="D10" s="125">
        <v>143937</v>
      </c>
      <c r="E10" s="126"/>
      <c r="F10" s="127">
        <v>61552</v>
      </c>
      <c r="G10" s="128"/>
      <c r="H10" s="129"/>
    </row>
    <row r="11" spans="1:8" x14ac:dyDescent="0.15">
      <c r="A11" s="110" t="s">
        <v>517</v>
      </c>
      <c r="B11" s="115"/>
      <c r="C11" s="116"/>
      <c r="D11" s="117">
        <v>187980</v>
      </c>
      <c r="E11" s="118"/>
      <c r="F11" s="119">
        <v>138651</v>
      </c>
      <c r="G11" s="120"/>
      <c r="H11" s="121"/>
    </row>
    <row r="12" spans="1:8" x14ac:dyDescent="0.15">
      <c r="A12" s="122"/>
      <c r="B12" s="123"/>
      <c r="C12" s="130"/>
      <c r="D12" s="125">
        <v>107739</v>
      </c>
      <c r="E12" s="126"/>
      <c r="F12" s="127">
        <v>71211</v>
      </c>
      <c r="G12" s="128"/>
      <c r="H12" s="129"/>
    </row>
    <row r="13" spans="1:8" x14ac:dyDescent="0.15">
      <c r="A13" s="110"/>
      <c r="B13" s="115"/>
      <c r="C13" s="131"/>
      <c r="D13" s="132">
        <v>155557</v>
      </c>
      <c r="E13" s="133"/>
      <c r="F13" s="134">
        <v>126329</v>
      </c>
      <c r="G13" s="135"/>
      <c r="H13" s="121"/>
    </row>
    <row r="14" spans="1:8" x14ac:dyDescent="0.15">
      <c r="A14" s="122"/>
      <c r="B14" s="123"/>
      <c r="C14" s="124"/>
      <c r="D14" s="125">
        <v>80018</v>
      </c>
      <c r="E14" s="126"/>
      <c r="F14" s="127">
        <v>62999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9.9600000000000009</v>
      </c>
      <c r="C19" s="136">
        <f>ROUND(VALUE(SUBSTITUTE(実質収支比率等に係る経年分析!G$48,"▲","-")),2)</f>
        <v>7.4</v>
      </c>
      <c r="D19" s="136">
        <f>ROUND(VALUE(SUBSTITUTE(実質収支比率等に係る経年分析!H$48,"▲","-")),2)</f>
        <v>10.78</v>
      </c>
      <c r="E19" s="136">
        <f>ROUND(VALUE(SUBSTITUTE(実質収支比率等に係る経年分析!I$48,"▲","-")),2)</f>
        <v>10.86</v>
      </c>
      <c r="F19" s="136">
        <f>ROUND(VALUE(SUBSTITUTE(実質収支比率等に係る経年分析!J$48,"▲","-")),2)</f>
        <v>11.62</v>
      </c>
    </row>
    <row r="20" spans="1:11" x14ac:dyDescent="0.15">
      <c r="A20" s="136" t="s">
        <v>44</v>
      </c>
      <c r="B20" s="136">
        <f>ROUND(VALUE(SUBSTITUTE(実質収支比率等に係る経年分析!F$47,"▲","-")),2)</f>
        <v>26.16</v>
      </c>
      <c r="C20" s="136">
        <f>ROUND(VALUE(SUBSTITUTE(実質収支比率等に係る経年分析!G$47,"▲","-")),2)</f>
        <v>31.68</v>
      </c>
      <c r="D20" s="136">
        <f>ROUND(VALUE(SUBSTITUTE(実質収支比率等に係る経年分析!H$47,"▲","-")),2)</f>
        <v>32.5</v>
      </c>
      <c r="E20" s="136">
        <f>ROUND(VALUE(SUBSTITUTE(実質収支比率等に係る経年分析!I$47,"▲","-")),2)</f>
        <v>30.45</v>
      </c>
      <c r="F20" s="136">
        <f>ROUND(VALUE(SUBSTITUTE(実質収支比率等に係る経年分析!J$47,"▲","-")),2)</f>
        <v>30.04</v>
      </c>
    </row>
    <row r="21" spans="1:11" x14ac:dyDescent="0.15">
      <c r="A21" s="136" t="s">
        <v>45</v>
      </c>
      <c r="B21" s="136">
        <f>IF(ISNUMBER(VALUE(SUBSTITUTE(実質収支比率等に係る経年分析!F$49,"▲","-"))),ROUND(VALUE(SUBSTITUTE(実質収支比率等に係る経年分析!F$49,"▲","-")),2),NA())</f>
        <v>7.12</v>
      </c>
      <c r="C21" s="136">
        <f>IF(ISNUMBER(VALUE(SUBSTITUTE(実質収支比率等に係る経年分析!G$49,"▲","-"))),ROUND(VALUE(SUBSTITUTE(実質収支比率等に係る経年分析!G$49,"▲","-")),2),NA())</f>
        <v>3.4</v>
      </c>
      <c r="D21" s="136">
        <f>IF(ISNUMBER(VALUE(SUBSTITUTE(実質収支比率等に係る経年分析!H$49,"▲","-"))),ROUND(VALUE(SUBSTITUTE(実質収支比率等に係る経年分析!H$49,"▲","-")),2),NA())</f>
        <v>3.12</v>
      </c>
      <c r="E21" s="136">
        <f>IF(ISNUMBER(VALUE(SUBSTITUTE(実質収支比率等に係る経年分析!I$49,"▲","-"))),ROUND(VALUE(SUBSTITUTE(実質収支比率等に係る経年分析!I$49,"▲","-")),2),NA())</f>
        <v>-0.82</v>
      </c>
      <c r="F21" s="136">
        <f>IF(ISNUMBER(VALUE(SUBSTITUTE(実質収支比率等に係る経年分析!J$49,"▲","-"))),ROUND(VALUE(SUBSTITUTE(実質収支比率等に係る経年分析!J$49,"▲","-")),2),NA())</f>
        <v>-0.14000000000000001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介護サービス事業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0.43</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0.56000000000000005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0.62</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18.920000000000002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6.37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4.34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9.9600000000000009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7.39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10.77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10.86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11.61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309</v>
      </c>
      <c r="E42" s="138"/>
      <c r="F42" s="138"/>
      <c r="G42" s="138">
        <f>'実質公債費比率（分子）の構造'!L$52</f>
        <v>309</v>
      </c>
      <c r="H42" s="138"/>
      <c r="I42" s="138"/>
      <c r="J42" s="138">
        <f>'実質公債費比率（分子）の構造'!M$52</f>
        <v>323</v>
      </c>
      <c r="K42" s="138"/>
      <c r="L42" s="138"/>
      <c r="M42" s="138">
        <f>'実質公債費比率（分子）の構造'!N$52</f>
        <v>328</v>
      </c>
      <c r="N42" s="138"/>
      <c r="O42" s="138"/>
      <c r="P42" s="138">
        <f>'実質公債費比率（分子）の構造'!O$52</f>
        <v>332</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3</v>
      </c>
      <c r="C44" s="138"/>
      <c r="D44" s="138"/>
      <c r="E44" s="138">
        <f>'実質公債費比率（分子）の構造'!L$50</f>
        <v>3</v>
      </c>
      <c r="F44" s="138"/>
      <c r="G44" s="138"/>
      <c r="H44" s="138">
        <f>'実質公債費比率（分子）の構造'!M$50</f>
        <v>3</v>
      </c>
      <c r="I44" s="138"/>
      <c r="J44" s="138"/>
      <c r="K44" s="138">
        <f>'実質公債費比率（分子）の構造'!N$50</f>
        <v>3</v>
      </c>
      <c r="L44" s="138"/>
      <c r="M44" s="138"/>
      <c r="N44" s="138">
        <f>'実質公債費比率（分子）の構造'!O$50</f>
        <v>3</v>
      </c>
      <c r="O44" s="138"/>
      <c r="P44" s="138"/>
    </row>
    <row r="45" spans="1:16" x14ac:dyDescent="0.15">
      <c r="A45" s="138" t="s">
        <v>55</v>
      </c>
      <c r="B45" s="138">
        <f>'実質公債費比率（分子）の構造'!K$49</f>
        <v>17</v>
      </c>
      <c r="C45" s="138"/>
      <c r="D45" s="138"/>
      <c r="E45" s="138">
        <f>'実質公債費比率（分子）の構造'!L$49</f>
        <v>7</v>
      </c>
      <c r="F45" s="138"/>
      <c r="G45" s="138"/>
      <c r="H45" s="138">
        <f>'実質公債費比率（分子）の構造'!M$49</f>
        <v>8</v>
      </c>
      <c r="I45" s="138"/>
      <c r="J45" s="138"/>
      <c r="K45" s="138">
        <f>'実質公債費比率（分子）の構造'!N$49</f>
        <v>11</v>
      </c>
      <c r="L45" s="138"/>
      <c r="M45" s="138"/>
      <c r="N45" s="138">
        <f>'実質公債費比率（分子）の構造'!O$49</f>
        <v>10</v>
      </c>
      <c r="O45" s="138"/>
      <c r="P45" s="138"/>
    </row>
    <row r="46" spans="1:16" x14ac:dyDescent="0.15">
      <c r="A46" s="138" t="s">
        <v>56</v>
      </c>
      <c r="B46" s="138">
        <f>'実質公債費比率（分子）の構造'!K$48</f>
        <v>153</v>
      </c>
      <c r="C46" s="138"/>
      <c r="D46" s="138"/>
      <c r="E46" s="138">
        <f>'実質公債費比率（分子）の構造'!L$48</f>
        <v>155</v>
      </c>
      <c r="F46" s="138"/>
      <c r="G46" s="138"/>
      <c r="H46" s="138">
        <f>'実質公債費比率（分子）の構造'!M$48</f>
        <v>139</v>
      </c>
      <c r="I46" s="138"/>
      <c r="J46" s="138"/>
      <c r="K46" s="138">
        <f>'実質公債費比率（分子）の構造'!N$48</f>
        <v>138</v>
      </c>
      <c r="L46" s="138"/>
      <c r="M46" s="138"/>
      <c r="N46" s="138">
        <f>'実質公債費比率（分子）の構造'!O$48</f>
        <v>154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348</v>
      </c>
      <c r="C49" s="138"/>
      <c r="D49" s="138"/>
      <c r="E49" s="138">
        <f>'実質公債費比率（分子）の構造'!L$45</f>
        <v>340</v>
      </c>
      <c r="F49" s="138"/>
      <c r="G49" s="138"/>
      <c r="H49" s="138">
        <f>'実質公債費比率（分子）の構造'!M$45</f>
        <v>340</v>
      </c>
      <c r="I49" s="138"/>
      <c r="J49" s="138"/>
      <c r="K49" s="138">
        <f>'実質公債費比率（分子）の構造'!N$45</f>
        <v>342</v>
      </c>
      <c r="L49" s="138"/>
      <c r="M49" s="138"/>
      <c r="N49" s="138">
        <f>'実質公債費比率（分子）の構造'!O$45</f>
        <v>351</v>
      </c>
      <c r="O49" s="138"/>
      <c r="P49" s="138"/>
    </row>
    <row r="50" spans="1:16" x14ac:dyDescent="0.15">
      <c r="A50" s="138" t="s">
        <v>60</v>
      </c>
      <c r="B50" s="138" t="e">
        <f>NA()</f>
        <v>#N/A</v>
      </c>
      <c r="C50" s="138">
        <f>IF(ISNUMBER('実質公債費比率（分子）の構造'!K$53),'実質公債費比率（分子）の構造'!K$53,NA())</f>
        <v>212</v>
      </c>
      <c r="D50" s="138" t="e">
        <f>NA()</f>
        <v>#N/A</v>
      </c>
      <c r="E50" s="138" t="e">
        <f>NA()</f>
        <v>#N/A</v>
      </c>
      <c r="F50" s="138">
        <f>IF(ISNUMBER('実質公債費比率（分子）の構造'!L$53),'実質公債費比率（分子）の構造'!L$53,NA())</f>
        <v>196</v>
      </c>
      <c r="G50" s="138" t="e">
        <f>NA()</f>
        <v>#N/A</v>
      </c>
      <c r="H50" s="138" t="e">
        <f>NA()</f>
        <v>#N/A</v>
      </c>
      <c r="I50" s="138">
        <f>IF(ISNUMBER('実質公債費比率（分子）の構造'!M$53),'実質公債費比率（分子）の構造'!M$53,NA())</f>
        <v>167</v>
      </c>
      <c r="J50" s="138" t="e">
        <f>NA()</f>
        <v>#N/A</v>
      </c>
      <c r="K50" s="138" t="e">
        <f>NA()</f>
        <v>#N/A</v>
      </c>
      <c r="L50" s="138">
        <f>IF(ISNUMBER('実質公債費比率（分子）の構造'!N$53),'実質公債費比率（分子）の構造'!N$53,NA())</f>
        <v>166</v>
      </c>
      <c r="M50" s="138" t="e">
        <f>NA()</f>
        <v>#N/A</v>
      </c>
      <c r="N50" s="138" t="e">
        <f>NA()</f>
        <v>#N/A</v>
      </c>
      <c r="O50" s="138">
        <f>IF(ISNUMBER('実質公債費比率（分子）の構造'!O$53),'実質公債費比率（分子）の構造'!O$53,NA())</f>
        <v>186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3583</v>
      </c>
      <c r="E56" s="137"/>
      <c r="F56" s="137"/>
      <c r="G56" s="137">
        <f>'将来負担比率（分子）の構造'!J$52</f>
        <v>3542</v>
      </c>
      <c r="H56" s="137"/>
      <c r="I56" s="137"/>
      <c r="J56" s="137">
        <f>'将来負担比率（分子）の構造'!K$52</f>
        <v>3497</v>
      </c>
      <c r="K56" s="137"/>
      <c r="L56" s="137"/>
      <c r="M56" s="137">
        <f>'将来負担比率（分子）の構造'!L$52</f>
        <v>3859</v>
      </c>
      <c r="N56" s="137"/>
      <c r="O56" s="137"/>
      <c r="P56" s="137">
        <f>'将来負担比率（分子）の構造'!M$52</f>
        <v>4071</v>
      </c>
    </row>
    <row r="57" spans="1:16" x14ac:dyDescent="0.15">
      <c r="A57" s="137" t="s">
        <v>36</v>
      </c>
      <c r="B57" s="137"/>
      <c r="C57" s="137"/>
      <c r="D57" s="137">
        <f>'将来負担比率（分子）の構造'!I$51</f>
        <v>135</v>
      </c>
      <c r="E57" s="137"/>
      <c r="F57" s="137"/>
      <c r="G57" s="137">
        <f>'将来負担比率（分子）の構造'!J$51</f>
        <v>110</v>
      </c>
      <c r="H57" s="137"/>
      <c r="I57" s="137"/>
      <c r="J57" s="137">
        <f>'将来負担比率（分子）の構造'!K$51</f>
        <v>87</v>
      </c>
      <c r="K57" s="137"/>
      <c r="L57" s="137"/>
      <c r="M57" s="137">
        <f>'将来負担比率（分子）の構造'!L$51</f>
        <v>74</v>
      </c>
      <c r="N57" s="137"/>
      <c r="O57" s="137"/>
      <c r="P57" s="137">
        <f>'将来負担比率（分子）の構造'!M$51</f>
        <v>66</v>
      </c>
    </row>
    <row r="58" spans="1:16" x14ac:dyDescent="0.15">
      <c r="A58" s="137" t="s">
        <v>35</v>
      </c>
      <c r="B58" s="137"/>
      <c r="C58" s="137"/>
      <c r="D58" s="137">
        <f>'将来負担比率（分子）の構造'!I$50</f>
        <v>1347</v>
      </c>
      <c r="E58" s="137"/>
      <c r="F58" s="137"/>
      <c r="G58" s="137">
        <f>'将来負担比率（分子）の構造'!J$50</f>
        <v>1515</v>
      </c>
      <c r="H58" s="137"/>
      <c r="I58" s="137"/>
      <c r="J58" s="137">
        <f>'将来負担比率（分子）の構造'!K$50</f>
        <v>1387</v>
      </c>
      <c r="K58" s="137"/>
      <c r="L58" s="137"/>
      <c r="M58" s="137">
        <f>'将来負担比率（分子）の構造'!L$50</f>
        <v>1455</v>
      </c>
      <c r="N58" s="137"/>
      <c r="O58" s="137"/>
      <c r="P58" s="137">
        <f>'将来負担比率（分子）の構造'!M$50</f>
        <v>1467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341</v>
      </c>
      <c r="C62" s="137"/>
      <c r="D62" s="137"/>
      <c r="E62" s="137">
        <f>'将来負担比率（分子）の構造'!J$45</f>
        <v>346</v>
      </c>
      <c r="F62" s="137"/>
      <c r="G62" s="137"/>
      <c r="H62" s="137">
        <f>'将来負担比率（分子）の構造'!K$45</f>
        <v>295</v>
      </c>
      <c r="I62" s="137"/>
      <c r="J62" s="137"/>
      <c r="K62" s="137">
        <f>'将来負担比率（分子）の構造'!L$45</f>
        <v>238</v>
      </c>
      <c r="L62" s="137"/>
      <c r="M62" s="137"/>
      <c r="N62" s="137">
        <f>'将来負担比率（分子）の構造'!M$45</f>
        <v>291</v>
      </c>
      <c r="O62" s="137"/>
      <c r="P62" s="137"/>
    </row>
    <row r="63" spans="1:16" x14ac:dyDescent="0.15">
      <c r="A63" s="137" t="s">
        <v>28</v>
      </c>
      <c r="B63" s="137">
        <f>'将来負担比率（分子）の構造'!I$44</f>
        <v>1</v>
      </c>
      <c r="C63" s="137"/>
      <c r="D63" s="137"/>
      <c r="E63" s="137">
        <f>'将来負担比率（分子）の構造'!J$44</f>
        <v>26</v>
      </c>
      <c r="F63" s="137"/>
      <c r="G63" s="137"/>
      <c r="H63" s="137">
        <f>'将来負担比率（分子）の構造'!K$44</f>
        <v>24</v>
      </c>
      <c r="I63" s="137"/>
      <c r="J63" s="137"/>
      <c r="K63" s="137">
        <f>'将来負担比率（分子）の構造'!L$44</f>
        <v>20</v>
      </c>
      <c r="L63" s="137"/>
      <c r="M63" s="137"/>
      <c r="N63" s="137">
        <f>'将来負担比率（分子）の構造'!M$44</f>
        <v>13</v>
      </c>
      <c r="O63" s="137"/>
      <c r="P63" s="137"/>
    </row>
    <row r="64" spans="1:16" x14ac:dyDescent="0.15">
      <c r="A64" s="137" t="s">
        <v>27</v>
      </c>
      <c r="B64" s="137">
        <f>'将来負担比率（分子）の構造'!I$43</f>
        <v>2245</v>
      </c>
      <c r="C64" s="137"/>
      <c r="D64" s="137"/>
      <c r="E64" s="137">
        <f>'将来負担比率（分子）の構造'!J$43</f>
        <v>2137</v>
      </c>
      <c r="F64" s="137"/>
      <c r="G64" s="137"/>
      <c r="H64" s="137">
        <f>'将来負担比率（分子）の構造'!K$43</f>
        <v>2003</v>
      </c>
      <c r="I64" s="137"/>
      <c r="J64" s="137"/>
      <c r="K64" s="137">
        <f>'将来負担比率（分子）の構造'!L$43</f>
        <v>1839</v>
      </c>
      <c r="L64" s="137"/>
      <c r="M64" s="137"/>
      <c r="N64" s="137">
        <f>'将来負担比率（分子）の構造'!M$43</f>
        <v>1719</v>
      </c>
      <c r="O64" s="137"/>
      <c r="P64" s="137"/>
    </row>
    <row r="65" spans="1:16" x14ac:dyDescent="0.15">
      <c r="A65" s="137" t="s">
        <v>26</v>
      </c>
      <c r="B65" s="137">
        <f>'将来負担比率（分子）の構造'!I$42</f>
        <v>13</v>
      </c>
      <c r="C65" s="137"/>
      <c r="D65" s="137"/>
      <c r="E65" s="137">
        <f>'将来負担比率（分子）の構造'!J$42</f>
        <v>10</v>
      </c>
      <c r="F65" s="137"/>
      <c r="G65" s="137"/>
      <c r="H65" s="137">
        <f>'将来負担比率（分子）の構造'!K$42</f>
        <v>6</v>
      </c>
      <c r="I65" s="137"/>
      <c r="J65" s="137"/>
      <c r="K65" s="137">
        <f>'将来負担比率（分子）の構造'!L$42</f>
        <v>3</v>
      </c>
      <c r="L65" s="137"/>
      <c r="M65" s="137"/>
      <c r="N65" s="137">
        <f>'将来負担比率（分子）の構造'!M$42</f>
        <v>1</v>
      </c>
      <c r="O65" s="137"/>
      <c r="P65" s="137"/>
    </row>
    <row r="66" spans="1:16" x14ac:dyDescent="0.15">
      <c r="A66" s="137" t="s">
        <v>25</v>
      </c>
      <c r="B66" s="137">
        <f>'将来負担比率（分子）の構造'!I$41</f>
        <v>3405</v>
      </c>
      <c r="C66" s="137"/>
      <c r="D66" s="137"/>
      <c r="E66" s="137">
        <f>'将来負担比率（分子）の構造'!J$41</f>
        <v>3516</v>
      </c>
      <c r="F66" s="137"/>
      <c r="G66" s="137"/>
      <c r="H66" s="137">
        <f>'将来負担比率（分子）の構造'!K$41</f>
        <v>3497</v>
      </c>
      <c r="I66" s="137"/>
      <c r="J66" s="137"/>
      <c r="K66" s="137">
        <f>'将来負担比率（分子）の構造'!L$41</f>
        <v>4088</v>
      </c>
      <c r="L66" s="137"/>
      <c r="M66" s="137"/>
      <c r="N66" s="137">
        <f>'将来負担比率（分子）の構造'!M$41</f>
        <v>4423</v>
      </c>
      <c r="O66" s="137"/>
      <c r="P66" s="137"/>
    </row>
    <row r="67" spans="1:16" x14ac:dyDescent="0.15">
      <c r="A67" s="137" t="s">
        <v>64</v>
      </c>
      <c r="B67" s="137" t="e">
        <f>NA()</f>
        <v>#N/A</v>
      </c>
      <c r="C67" s="137">
        <f>IF(ISNUMBER('将来負担比率（分子）の構造'!I$53), IF('将来負担比率（分子）の構造'!I$53 &lt; 0, 0, '将来負担比率（分子）の構造'!I$53), NA())</f>
        <v>942</v>
      </c>
      <c r="D67" s="137" t="e">
        <f>NA()</f>
        <v>#N/A</v>
      </c>
      <c r="E67" s="137" t="e">
        <f>NA()</f>
        <v>#N/A</v>
      </c>
      <c r="F67" s="137">
        <f>IF(ISNUMBER('将来負担比率（分子）の構造'!J$53), IF('将来負担比率（分子）の構造'!J$53 &lt; 0, 0, '将来負担比率（分子）の構造'!J$53), NA())</f>
        <v>869</v>
      </c>
      <c r="G67" s="137" t="e">
        <f>NA()</f>
        <v>#N/A</v>
      </c>
      <c r="H67" s="137" t="e">
        <f>NA()</f>
        <v>#N/A</v>
      </c>
      <c r="I67" s="137">
        <f>IF(ISNUMBER('将来負担比率（分子）の構造'!K$53), IF('将来負担比率（分子）の構造'!K$53 &lt; 0, 0, '将来負担比率（分子）の構造'!K$53), NA())</f>
        <v>854</v>
      </c>
      <c r="J67" s="137" t="e">
        <f>NA()</f>
        <v>#N/A</v>
      </c>
      <c r="K67" s="137" t="e">
        <f>NA()</f>
        <v>#N/A</v>
      </c>
      <c r="L67" s="137">
        <f>IF(ISNUMBER('将来負担比率（分子）の構造'!L$53), IF('将来負担比率（分子）の構造'!L$53 &lt; 0, 0, '将来負担比率（分子）の構造'!L$53), NA())</f>
        <v>800</v>
      </c>
      <c r="M67" s="137" t="e">
        <f>NA()</f>
        <v>#N/A</v>
      </c>
      <c r="N67" s="137" t="e">
        <f>NA()</f>
        <v>#N/A</v>
      </c>
      <c r="O67" s="137">
        <f>IF(ISNUMBER('将来負担比率（分子）の構造'!M$53), IF('将来負担比率（分子）の構造'!M$53 &lt; 0, 0, '将来負担比率（分子）の構造'!M$53), NA())</f>
        <v>843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tabSelected="1" zoomScale="25" zoomScaleNormal="25" workbookViewId="0">
      <selection activeCell="G65" sqref="G65:O69"/>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449217</v>
      </c>
      <c r="S5" s="671"/>
      <c r="T5" s="671"/>
      <c r="U5" s="671"/>
      <c r="V5" s="671"/>
      <c r="W5" s="671"/>
      <c r="X5" s="671"/>
      <c r="Y5" s="718"/>
      <c r="Z5" s="731">
        <v>9.1</v>
      </c>
      <c r="AA5" s="731"/>
      <c r="AB5" s="731"/>
      <c r="AC5" s="731"/>
      <c r="AD5" s="732">
        <v>440874</v>
      </c>
      <c r="AE5" s="732"/>
      <c r="AF5" s="732"/>
      <c r="AG5" s="732"/>
      <c r="AH5" s="732"/>
      <c r="AI5" s="732"/>
      <c r="AJ5" s="732"/>
      <c r="AK5" s="732"/>
      <c r="AL5" s="719">
        <v>18.3</v>
      </c>
      <c r="AM5" s="688"/>
      <c r="AN5" s="688"/>
      <c r="AO5" s="720"/>
      <c r="AP5" s="707" t="s">
        <v>211</v>
      </c>
      <c r="AQ5" s="708"/>
      <c r="AR5" s="708"/>
      <c r="AS5" s="708"/>
      <c r="AT5" s="708"/>
      <c r="AU5" s="708"/>
      <c r="AV5" s="708"/>
      <c r="AW5" s="708"/>
      <c r="AX5" s="708"/>
      <c r="AY5" s="708"/>
      <c r="AZ5" s="708"/>
      <c r="BA5" s="708"/>
      <c r="BB5" s="708"/>
      <c r="BC5" s="708"/>
      <c r="BD5" s="708"/>
      <c r="BE5" s="708"/>
      <c r="BF5" s="709"/>
      <c r="BG5" s="620">
        <v>436411</v>
      </c>
      <c r="BH5" s="621"/>
      <c r="BI5" s="621"/>
      <c r="BJ5" s="621"/>
      <c r="BK5" s="621"/>
      <c r="BL5" s="621"/>
      <c r="BM5" s="621"/>
      <c r="BN5" s="622"/>
      <c r="BO5" s="673">
        <v>97.1</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41456</v>
      </c>
      <c r="S6" s="621"/>
      <c r="T6" s="621"/>
      <c r="U6" s="621"/>
      <c r="V6" s="621"/>
      <c r="W6" s="621"/>
      <c r="X6" s="621"/>
      <c r="Y6" s="622"/>
      <c r="Z6" s="673">
        <v>0.8</v>
      </c>
      <c r="AA6" s="673"/>
      <c r="AB6" s="673"/>
      <c r="AC6" s="673"/>
      <c r="AD6" s="674">
        <v>41456</v>
      </c>
      <c r="AE6" s="674"/>
      <c r="AF6" s="674"/>
      <c r="AG6" s="674"/>
      <c r="AH6" s="674"/>
      <c r="AI6" s="674"/>
      <c r="AJ6" s="674"/>
      <c r="AK6" s="674"/>
      <c r="AL6" s="643">
        <v>1.7</v>
      </c>
      <c r="AM6" s="675"/>
      <c r="AN6" s="675"/>
      <c r="AO6" s="676"/>
      <c r="AP6" s="617" t="s">
        <v>217</v>
      </c>
      <c r="AQ6" s="618"/>
      <c r="AR6" s="618"/>
      <c r="AS6" s="618"/>
      <c r="AT6" s="618"/>
      <c r="AU6" s="618"/>
      <c r="AV6" s="618"/>
      <c r="AW6" s="618"/>
      <c r="AX6" s="618"/>
      <c r="AY6" s="618"/>
      <c r="AZ6" s="618"/>
      <c r="BA6" s="618"/>
      <c r="BB6" s="618"/>
      <c r="BC6" s="618"/>
      <c r="BD6" s="618"/>
      <c r="BE6" s="618"/>
      <c r="BF6" s="619"/>
      <c r="BG6" s="620">
        <v>436411</v>
      </c>
      <c r="BH6" s="621"/>
      <c r="BI6" s="621"/>
      <c r="BJ6" s="621"/>
      <c r="BK6" s="621"/>
      <c r="BL6" s="621"/>
      <c r="BM6" s="621"/>
      <c r="BN6" s="622"/>
      <c r="BO6" s="673">
        <v>97.1</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67869</v>
      </c>
      <c r="CS6" s="621"/>
      <c r="CT6" s="621"/>
      <c r="CU6" s="621"/>
      <c r="CV6" s="621"/>
      <c r="CW6" s="621"/>
      <c r="CX6" s="621"/>
      <c r="CY6" s="622"/>
      <c r="CZ6" s="673">
        <v>1.5</v>
      </c>
      <c r="DA6" s="673"/>
      <c r="DB6" s="673"/>
      <c r="DC6" s="673"/>
      <c r="DD6" s="626" t="s">
        <v>212</v>
      </c>
      <c r="DE6" s="621"/>
      <c r="DF6" s="621"/>
      <c r="DG6" s="621"/>
      <c r="DH6" s="621"/>
      <c r="DI6" s="621"/>
      <c r="DJ6" s="621"/>
      <c r="DK6" s="621"/>
      <c r="DL6" s="621"/>
      <c r="DM6" s="621"/>
      <c r="DN6" s="621"/>
      <c r="DO6" s="621"/>
      <c r="DP6" s="622"/>
      <c r="DQ6" s="626">
        <v>67869</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578</v>
      </c>
      <c r="S7" s="621"/>
      <c r="T7" s="621"/>
      <c r="U7" s="621"/>
      <c r="V7" s="621"/>
      <c r="W7" s="621"/>
      <c r="X7" s="621"/>
      <c r="Y7" s="622"/>
      <c r="Z7" s="673">
        <v>0</v>
      </c>
      <c r="AA7" s="673"/>
      <c r="AB7" s="673"/>
      <c r="AC7" s="673"/>
      <c r="AD7" s="674">
        <v>578</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176011</v>
      </c>
      <c r="BH7" s="621"/>
      <c r="BI7" s="621"/>
      <c r="BJ7" s="621"/>
      <c r="BK7" s="621"/>
      <c r="BL7" s="621"/>
      <c r="BM7" s="621"/>
      <c r="BN7" s="622"/>
      <c r="BO7" s="673">
        <v>39.200000000000003</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837198</v>
      </c>
      <c r="CS7" s="621"/>
      <c r="CT7" s="621"/>
      <c r="CU7" s="621"/>
      <c r="CV7" s="621"/>
      <c r="CW7" s="621"/>
      <c r="CX7" s="621"/>
      <c r="CY7" s="622"/>
      <c r="CZ7" s="673">
        <v>18.100000000000001</v>
      </c>
      <c r="DA7" s="673"/>
      <c r="DB7" s="673"/>
      <c r="DC7" s="673"/>
      <c r="DD7" s="626">
        <v>59021</v>
      </c>
      <c r="DE7" s="621"/>
      <c r="DF7" s="621"/>
      <c r="DG7" s="621"/>
      <c r="DH7" s="621"/>
      <c r="DI7" s="621"/>
      <c r="DJ7" s="621"/>
      <c r="DK7" s="621"/>
      <c r="DL7" s="621"/>
      <c r="DM7" s="621"/>
      <c r="DN7" s="621"/>
      <c r="DO7" s="621"/>
      <c r="DP7" s="622"/>
      <c r="DQ7" s="626">
        <v>620754</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920</v>
      </c>
      <c r="S8" s="621"/>
      <c r="T8" s="621"/>
      <c r="U8" s="621"/>
      <c r="V8" s="621"/>
      <c r="W8" s="621"/>
      <c r="X8" s="621"/>
      <c r="Y8" s="622"/>
      <c r="Z8" s="673">
        <v>0</v>
      </c>
      <c r="AA8" s="673"/>
      <c r="AB8" s="673"/>
      <c r="AC8" s="673"/>
      <c r="AD8" s="674">
        <v>920</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9105</v>
      </c>
      <c r="BH8" s="621"/>
      <c r="BI8" s="621"/>
      <c r="BJ8" s="621"/>
      <c r="BK8" s="621"/>
      <c r="BL8" s="621"/>
      <c r="BM8" s="621"/>
      <c r="BN8" s="622"/>
      <c r="BO8" s="673">
        <v>2</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963378</v>
      </c>
      <c r="CS8" s="621"/>
      <c r="CT8" s="621"/>
      <c r="CU8" s="621"/>
      <c r="CV8" s="621"/>
      <c r="CW8" s="621"/>
      <c r="CX8" s="621"/>
      <c r="CY8" s="622"/>
      <c r="CZ8" s="673">
        <v>20.8</v>
      </c>
      <c r="DA8" s="673"/>
      <c r="DB8" s="673"/>
      <c r="DC8" s="673"/>
      <c r="DD8" s="626">
        <v>210905</v>
      </c>
      <c r="DE8" s="621"/>
      <c r="DF8" s="621"/>
      <c r="DG8" s="621"/>
      <c r="DH8" s="621"/>
      <c r="DI8" s="621"/>
      <c r="DJ8" s="621"/>
      <c r="DK8" s="621"/>
      <c r="DL8" s="621"/>
      <c r="DM8" s="621"/>
      <c r="DN8" s="621"/>
      <c r="DO8" s="621"/>
      <c r="DP8" s="622"/>
      <c r="DQ8" s="626">
        <v>423892</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474</v>
      </c>
      <c r="S9" s="621"/>
      <c r="T9" s="621"/>
      <c r="U9" s="621"/>
      <c r="V9" s="621"/>
      <c r="W9" s="621"/>
      <c r="X9" s="621"/>
      <c r="Y9" s="622"/>
      <c r="Z9" s="673">
        <v>0</v>
      </c>
      <c r="AA9" s="673"/>
      <c r="AB9" s="673"/>
      <c r="AC9" s="673"/>
      <c r="AD9" s="674">
        <v>474</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151300</v>
      </c>
      <c r="BH9" s="621"/>
      <c r="BI9" s="621"/>
      <c r="BJ9" s="621"/>
      <c r="BK9" s="621"/>
      <c r="BL9" s="621"/>
      <c r="BM9" s="621"/>
      <c r="BN9" s="622"/>
      <c r="BO9" s="673">
        <v>33.700000000000003</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435444</v>
      </c>
      <c r="CS9" s="621"/>
      <c r="CT9" s="621"/>
      <c r="CU9" s="621"/>
      <c r="CV9" s="621"/>
      <c r="CW9" s="621"/>
      <c r="CX9" s="621"/>
      <c r="CY9" s="622"/>
      <c r="CZ9" s="673">
        <v>9.4</v>
      </c>
      <c r="DA9" s="673"/>
      <c r="DB9" s="673"/>
      <c r="DC9" s="673"/>
      <c r="DD9" s="626">
        <v>13289</v>
      </c>
      <c r="DE9" s="621"/>
      <c r="DF9" s="621"/>
      <c r="DG9" s="621"/>
      <c r="DH9" s="621"/>
      <c r="DI9" s="621"/>
      <c r="DJ9" s="621"/>
      <c r="DK9" s="621"/>
      <c r="DL9" s="621"/>
      <c r="DM9" s="621"/>
      <c r="DN9" s="621"/>
      <c r="DO9" s="621"/>
      <c r="DP9" s="622"/>
      <c r="DQ9" s="626">
        <v>407113</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90374</v>
      </c>
      <c r="S10" s="621"/>
      <c r="T10" s="621"/>
      <c r="U10" s="621"/>
      <c r="V10" s="621"/>
      <c r="W10" s="621"/>
      <c r="X10" s="621"/>
      <c r="Y10" s="622"/>
      <c r="Z10" s="673">
        <v>1.8</v>
      </c>
      <c r="AA10" s="673"/>
      <c r="AB10" s="673"/>
      <c r="AC10" s="673"/>
      <c r="AD10" s="674">
        <v>90374</v>
      </c>
      <c r="AE10" s="674"/>
      <c r="AF10" s="674"/>
      <c r="AG10" s="674"/>
      <c r="AH10" s="674"/>
      <c r="AI10" s="674"/>
      <c r="AJ10" s="674"/>
      <c r="AK10" s="674"/>
      <c r="AL10" s="643">
        <v>3.7</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6732</v>
      </c>
      <c r="BH10" s="621"/>
      <c r="BI10" s="621"/>
      <c r="BJ10" s="621"/>
      <c r="BK10" s="621"/>
      <c r="BL10" s="621"/>
      <c r="BM10" s="621"/>
      <c r="BN10" s="622"/>
      <c r="BO10" s="673">
        <v>1.5</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8992</v>
      </c>
      <c r="CS10" s="621"/>
      <c r="CT10" s="621"/>
      <c r="CU10" s="621"/>
      <c r="CV10" s="621"/>
      <c r="CW10" s="621"/>
      <c r="CX10" s="621"/>
      <c r="CY10" s="622"/>
      <c r="CZ10" s="673">
        <v>0.2</v>
      </c>
      <c r="DA10" s="673"/>
      <c r="DB10" s="673"/>
      <c r="DC10" s="673"/>
      <c r="DD10" s="626" t="s">
        <v>113</v>
      </c>
      <c r="DE10" s="621"/>
      <c r="DF10" s="621"/>
      <c r="DG10" s="621"/>
      <c r="DH10" s="621"/>
      <c r="DI10" s="621"/>
      <c r="DJ10" s="621"/>
      <c r="DK10" s="621"/>
      <c r="DL10" s="621"/>
      <c r="DM10" s="621"/>
      <c r="DN10" s="621"/>
      <c r="DO10" s="621"/>
      <c r="DP10" s="622"/>
      <c r="DQ10" s="626">
        <v>392</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8874</v>
      </c>
      <c r="BH11" s="621"/>
      <c r="BI11" s="621"/>
      <c r="BJ11" s="621"/>
      <c r="BK11" s="621"/>
      <c r="BL11" s="621"/>
      <c r="BM11" s="621"/>
      <c r="BN11" s="622"/>
      <c r="BO11" s="673">
        <v>2</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320925</v>
      </c>
      <c r="CS11" s="621"/>
      <c r="CT11" s="621"/>
      <c r="CU11" s="621"/>
      <c r="CV11" s="621"/>
      <c r="CW11" s="621"/>
      <c r="CX11" s="621"/>
      <c r="CY11" s="622"/>
      <c r="CZ11" s="673">
        <v>6.9</v>
      </c>
      <c r="DA11" s="673"/>
      <c r="DB11" s="673"/>
      <c r="DC11" s="673"/>
      <c r="DD11" s="626">
        <v>45366</v>
      </c>
      <c r="DE11" s="621"/>
      <c r="DF11" s="621"/>
      <c r="DG11" s="621"/>
      <c r="DH11" s="621"/>
      <c r="DI11" s="621"/>
      <c r="DJ11" s="621"/>
      <c r="DK11" s="621"/>
      <c r="DL11" s="621"/>
      <c r="DM11" s="621"/>
      <c r="DN11" s="621"/>
      <c r="DO11" s="621"/>
      <c r="DP11" s="622"/>
      <c r="DQ11" s="626">
        <v>217046</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209110</v>
      </c>
      <c r="BH12" s="621"/>
      <c r="BI12" s="621"/>
      <c r="BJ12" s="621"/>
      <c r="BK12" s="621"/>
      <c r="BL12" s="621"/>
      <c r="BM12" s="621"/>
      <c r="BN12" s="622"/>
      <c r="BO12" s="673">
        <v>46.5</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308530</v>
      </c>
      <c r="CS12" s="621"/>
      <c r="CT12" s="621"/>
      <c r="CU12" s="621"/>
      <c r="CV12" s="621"/>
      <c r="CW12" s="621"/>
      <c r="CX12" s="621"/>
      <c r="CY12" s="622"/>
      <c r="CZ12" s="673">
        <v>6.7</v>
      </c>
      <c r="DA12" s="673"/>
      <c r="DB12" s="673"/>
      <c r="DC12" s="673"/>
      <c r="DD12" s="626">
        <v>194366</v>
      </c>
      <c r="DE12" s="621"/>
      <c r="DF12" s="621"/>
      <c r="DG12" s="621"/>
      <c r="DH12" s="621"/>
      <c r="DI12" s="621"/>
      <c r="DJ12" s="621"/>
      <c r="DK12" s="621"/>
      <c r="DL12" s="621"/>
      <c r="DM12" s="621"/>
      <c r="DN12" s="621"/>
      <c r="DO12" s="621"/>
      <c r="DP12" s="622"/>
      <c r="DQ12" s="626">
        <v>86939</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8714</v>
      </c>
      <c r="S13" s="621"/>
      <c r="T13" s="621"/>
      <c r="U13" s="621"/>
      <c r="V13" s="621"/>
      <c r="W13" s="621"/>
      <c r="X13" s="621"/>
      <c r="Y13" s="622"/>
      <c r="Z13" s="673">
        <v>0.2</v>
      </c>
      <c r="AA13" s="673"/>
      <c r="AB13" s="673"/>
      <c r="AC13" s="673"/>
      <c r="AD13" s="674">
        <v>8714</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182868</v>
      </c>
      <c r="BH13" s="621"/>
      <c r="BI13" s="621"/>
      <c r="BJ13" s="621"/>
      <c r="BK13" s="621"/>
      <c r="BL13" s="621"/>
      <c r="BM13" s="621"/>
      <c r="BN13" s="622"/>
      <c r="BO13" s="673">
        <v>40.700000000000003</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539772</v>
      </c>
      <c r="CS13" s="621"/>
      <c r="CT13" s="621"/>
      <c r="CU13" s="621"/>
      <c r="CV13" s="621"/>
      <c r="CW13" s="621"/>
      <c r="CX13" s="621"/>
      <c r="CY13" s="622"/>
      <c r="CZ13" s="673">
        <v>11.6</v>
      </c>
      <c r="DA13" s="673"/>
      <c r="DB13" s="673"/>
      <c r="DC13" s="673"/>
      <c r="DD13" s="626">
        <v>303990</v>
      </c>
      <c r="DE13" s="621"/>
      <c r="DF13" s="621"/>
      <c r="DG13" s="621"/>
      <c r="DH13" s="621"/>
      <c r="DI13" s="621"/>
      <c r="DJ13" s="621"/>
      <c r="DK13" s="621"/>
      <c r="DL13" s="621"/>
      <c r="DM13" s="621"/>
      <c r="DN13" s="621"/>
      <c r="DO13" s="621"/>
      <c r="DP13" s="622"/>
      <c r="DQ13" s="626">
        <v>347280</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20108</v>
      </c>
      <c r="BH14" s="621"/>
      <c r="BI14" s="621"/>
      <c r="BJ14" s="621"/>
      <c r="BK14" s="621"/>
      <c r="BL14" s="621"/>
      <c r="BM14" s="621"/>
      <c r="BN14" s="622"/>
      <c r="BO14" s="673">
        <v>4.5</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190279</v>
      </c>
      <c r="CS14" s="621"/>
      <c r="CT14" s="621"/>
      <c r="CU14" s="621"/>
      <c r="CV14" s="621"/>
      <c r="CW14" s="621"/>
      <c r="CX14" s="621"/>
      <c r="CY14" s="622"/>
      <c r="CZ14" s="673">
        <v>4.0999999999999996</v>
      </c>
      <c r="DA14" s="673"/>
      <c r="DB14" s="673"/>
      <c r="DC14" s="673"/>
      <c r="DD14" s="626">
        <v>29663</v>
      </c>
      <c r="DE14" s="621"/>
      <c r="DF14" s="621"/>
      <c r="DG14" s="621"/>
      <c r="DH14" s="621"/>
      <c r="DI14" s="621"/>
      <c r="DJ14" s="621"/>
      <c r="DK14" s="621"/>
      <c r="DL14" s="621"/>
      <c r="DM14" s="621"/>
      <c r="DN14" s="621"/>
      <c r="DO14" s="621"/>
      <c r="DP14" s="622"/>
      <c r="DQ14" s="626">
        <v>161046</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877</v>
      </c>
      <c r="S15" s="621"/>
      <c r="T15" s="621"/>
      <c r="U15" s="621"/>
      <c r="V15" s="621"/>
      <c r="W15" s="621"/>
      <c r="X15" s="621"/>
      <c r="Y15" s="622"/>
      <c r="Z15" s="673">
        <v>0</v>
      </c>
      <c r="AA15" s="673"/>
      <c r="AB15" s="673"/>
      <c r="AC15" s="673"/>
      <c r="AD15" s="674">
        <v>877</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31182</v>
      </c>
      <c r="BH15" s="621"/>
      <c r="BI15" s="621"/>
      <c r="BJ15" s="621"/>
      <c r="BK15" s="621"/>
      <c r="BL15" s="621"/>
      <c r="BM15" s="621"/>
      <c r="BN15" s="622"/>
      <c r="BO15" s="673">
        <v>6.9</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607801</v>
      </c>
      <c r="CS15" s="621"/>
      <c r="CT15" s="621"/>
      <c r="CU15" s="621"/>
      <c r="CV15" s="621"/>
      <c r="CW15" s="621"/>
      <c r="CX15" s="621"/>
      <c r="CY15" s="622"/>
      <c r="CZ15" s="673">
        <v>13.1</v>
      </c>
      <c r="DA15" s="673"/>
      <c r="DB15" s="673"/>
      <c r="DC15" s="673"/>
      <c r="DD15" s="626">
        <v>238761</v>
      </c>
      <c r="DE15" s="621"/>
      <c r="DF15" s="621"/>
      <c r="DG15" s="621"/>
      <c r="DH15" s="621"/>
      <c r="DI15" s="621"/>
      <c r="DJ15" s="621"/>
      <c r="DK15" s="621"/>
      <c r="DL15" s="621"/>
      <c r="DM15" s="621"/>
      <c r="DN15" s="621"/>
      <c r="DO15" s="621"/>
      <c r="DP15" s="622"/>
      <c r="DQ15" s="626">
        <v>307618</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2085387</v>
      </c>
      <c r="S16" s="621"/>
      <c r="T16" s="621"/>
      <c r="U16" s="621"/>
      <c r="V16" s="621"/>
      <c r="W16" s="621"/>
      <c r="X16" s="621"/>
      <c r="Y16" s="622"/>
      <c r="Z16" s="673">
        <v>42.3</v>
      </c>
      <c r="AA16" s="673"/>
      <c r="AB16" s="673"/>
      <c r="AC16" s="673"/>
      <c r="AD16" s="674">
        <v>1828541</v>
      </c>
      <c r="AE16" s="674"/>
      <c r="AF16" s="674"/>
      <c r="AG16" s="674"/>
      <c r="AH16" s="674"/>
      <c r="AI16" s="674"/>
      <c r="AJ16" s="674"/>
      <c r="AK16" s="674"/>
      <c r="AL16" s="643">
        <v>75.7</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2251</v>
      </c>
      <c r="CS16" s="621"/>
      <c r="CT16" s="621"/>
      <c r="CU16" s="621"/>
      <c r="CV16" s="621"/>
      <c r="CW16" s="621"/>
      <c r="CX16" s="621"/>
      <c r="CY16" s="622"/>
      <c r="CZ16" s="673">
        <v>0</v>
      </c>
      <c r="DA16" s="673"/>
      <c r="DB16" s="673"/>
      <c r="DC16" s="673"/>
      <c r="DD16" s="626" t="s">
        <v>113</v>
      </c>
      <c r="DE16" s="621"/>
      <c r="DF16" s="621"/>
      <c r="DG16" s="621"/>
      <c r="DH16" s="621"/>
      <c r="DI16" s="621"/>
      <c r="DJ16" s="621"/>
      <c r="DK16" s="621"/>
      <c r="DL16" s="621"/>
      <c r="DM16" s="621"/>
      <c r="DN16" s="621"/>
      <c r="DO16" s="621"/>
      <c r="DP16" s="622"/>
      <c r="DQ16" s="626">
        <v>2251</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1828541</v>
      </c>
      <c r="S17" s="621"/>
      <c r="T17" s="621"/>
      <c r="U17" s="621"/>
      <c r="V17" s="621"/>
      <c r="W17" s="621"/>
      <c r="X17" s="621"/>
      <c r="Y17" s="622"/>
      <c r="Z17" s="673">
        <v>37.1</v>
      </c>
      <c r="AA17" s="673"/>
      <c r="AB17" s="673"/>
      <c r="AC17" s="673"/>
      <c r="AD17" s="674">
        <v>1828541</v>
      </c>
      <c r="AE17" s="674"/>
      <c r="AF17" s="674"/>
      <c r="AG17" s="674"/>
      <c r="AH17" s="674"/>
      <c r="AI17" s="674"/>
      <c r="AJ17" s="674"/>
      <c r="AK17" s="674"/>
      <c r="AL17" s="643">
        <v>75.7</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350971</v>
      </c>
      <c r="CS17" s="621"/>
      <c r="CT17" s="621"/>
      <c r="CU17" s="621"/>
      <c r="CV17" s="621"/>
      <c r="CW17" s="621"/>
      <c r="CX17" s="621"/>
      <c r="CY17" s="622"/>
      <c r="CZ17" s="673">
        <v>7.6</v>
      </c>
      <c r="DA17" s="673"/>
      <c r="DB17" s="673"/>
      <c r="DC17" s="673"/>
      <c r="DD17" s="626" t="s">
        <v>113</v>
      </c>
      <c r="DE17" s="621"/>
      <c r="DF17" s="621"/>
      <c r="DG17" s="621"/>
      <c r="DH17" s="621"/>
      <c r="DI17" s="621"/>
      <c r="DJ17" s="621"/>
      <c r="DK17" s="621"/>
      <c r="DL17" s="621"/>
      <c r="DM17" s="621"/>
      <c r="DN17" s="621"/>
      <c r="DO17" s="621"/>
      <c r="DP17" s="622"/>
      <c r="DQ17" s="626">
        <v>350971</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256814</v>
      </c>
      <c r="S18" s="621"/>
      <c r="T18" s="621"/>
      <c r="U18" s="621"/>
      <c r="V18" s="621"/>
      <c r="W18" s="621"/>
      <c r="X18" s="621"/>
      <c r="Y18" s="622"/>
      <c r="Z18" s="673">
        <v>5.2</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v>32</v>
      </c>
      <c r="S19" s="621"/>
      <c r="T19" s="621"/>
      <c r="U19" s="621"/>
      <c r="V19" s="621"/>
      <c r="W19" s="621"/>
      <c r="X19" s="621"/>
      <c r="Y19" s="622"/>
      <c r="Z19" s="673">
        <v>0</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12806</v>
      </c>
      <c r="BH19" s="621"/>
      <c r="BI19" s="621"/>
      <c r="BJ19" s="621"/>
      <c r="BK19" s="621"/>
      <c r="BL19" s="621"/>
      <c r="BM19" s="621"/>
      <c r="BN19" s="622"/>
      <c r="BO19" s="673">
        <v>2.9</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2677997</v>
      </c>
      <c r="S20" s="621"/>
      <c r="T20" s="621"/>
      <c r="U20" s="621"/>
      <c r="V20" s="621"/>
      <c r="W20" s="621"/>
      <c r="X20" s="621"/>
      <c r="Y20" s="622"/>
      <c r="Z20" s="673">
        <v>54.3</v>
      </c>
      <c r="AA20" s="673"/>
      <c r="AB20" s="673"/>
      <c r="AC20" s="673"/>
      <c r="AD20" s="674">
        <v>2412808</v>
      </c>
      <c r="AE20" s="674"/>
      <c r="AF20" s="674"/>
      <c r="AG20" s="674"/>
      <c r="AH20" s="674"/>
      <c r="AI20" s="674"/>
      <c r="AJ20" s="674"/>
      <c r="AK20" s="674"/>
      <c r="AL20" s="643">
        <v>99.9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12806</v>
      </c>
      <c r="BH20" s="621"/>
      <c r="BI20" s="621"/>
      <c r="BJ20" s="621"/>
      <c r="BK20" s="621"/>
      <c r="BL20" s="621"/>
      <c r="BM20" s="621"/>
      <c r="BN20" s="622"/>
      <c r="BO20" s="673">
        <v>2.9</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4633410</v>
      </c>
      <c r="CS20" s="621"/>
      <c r="CT20" s="621"/>
      <c r="CU20" s="621"/>
      <c r="CV20" s="621"/>
      <c r="CW20" s="621"/>
      <c r="CX20" s="621"/>
      <c r="CY20" s="622"/>
      <c r="CZ20" s="673">
        <v>100</v>
      </c>
      <c r="DA20" s="673"/>
      <c r="DB20" s="673"/>
      <c r="DC20" s="673"/>
      <c r="DD20" s="626">
        <v>1095361</v>
      </c>
      <c r="DE20" s="621"/>
      <c r="DF20" s="621"/>
      <c r="DG20" s="621"/>
      <c r="DH20" s="621"/>
      <c r="DI20" s="621"/>
      <c r="DJ20" s="621"/>
      <c r="DK20" s="621"/>
      <c r="DL20" s="621"/>
      <c r="DM20" s="621"/>
      <c r="DN20" s="621"/>
      <c r="DO20" s="621"/>
      <c r="DP20" s="622"/>
      <c r="DQ20" s="626">
        <v>2993171</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788</v>
      </c>
      <c r="S21" s="621"/>
      <c r="T21" s="621"/>
      <c r="U21" s="621"/>
      <c r="V21" s="621"/>
      <c r="W21" s="621"/>
      <c r="X21" s="621"/>
      <c r="Y21" s="622"/>
      <c r="Z21" s="673">
        <v>0</v>
      </c>
      <c r="AA21" s="673"/>
      <c r="AB21" s="673"/>
      <c r="AC21" s="673"/>
      <c r="AD21" s="674">
        <v>788</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4463</v>
      </c>
      <c r="BH21" s="621"/>
      <c r="BI21" s="621"/>
      <c r="BJ21" s="621"/>
      <c r="BK21" s="621"/>
      <c r="BL21" s="621"/>
      <c r="BM21" s="621"/>
      <c r="BN21" s="622"/>
      <c r="BO21" s="673">
        <v>1</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1566</v>
      </c>
      <c r="S22" s="621"/>
      <c r="T22" s="621"/>
      <c r="U22" s="621"/>
      <c r="V22" s="621"/>
      <c r="W22" s="621"/>
      <c r="X22" s="621"/>
      <c r="Y22" s="622"/>
      <c r="Z22" s="673">
        <v>0</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40215</v>
      </c>
      <c r="S23" s="621"/>
      <c r="T23" s="621"/>
      <c r="U23" s="621"/>
      <c r="V23" s="621"/>
      <c r="W23" s="621"/>
      <c r="X23" s="621"/>
      <c r="Y23" s="622"/>
      <c r="Z23" s="673">
        <v>0.8</v>
      </c>
      <c r="AA23" s="673"/>
      <c r="AB23" s="673"/>
      <c r="AC23" s="673"/>
      <c r="AD23" s="674">
        <v>1091</v>
      </c>
      <c r="AE23" s="674"/>
      <c r="AF23" s="674"/>
      <c r="AG23" s="674"/>
      <c r="AH23" s="674"/>
      <c r="AI23" s="674"/>
      <c r="AJ23" s="674"/>
      <c r="AK23" s="674"/>
      <c r="AL23" s="643">
        <v>0</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8343</v>
      </c>
      <c r="BH23" s="621"/>
      <c r="BI23" s="621"/>
      <c r="BJ23" s="621"/>
      <c r="BK23" s="621"/>
      <c r="BL23" s="621"/>
      <c r="BM23" s="621"/>
      <c r="BN23" s="622"/>
      <c r="BO23" s="673">
        <v>1.9</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11642</v>
      </c>
      <c r="S24" s="621"/>
      <c r="T24" s="621"/>
      <c r="U24" s="621"/>
      <c r="V24" s="621"/>
      <c r="W24" s="621"/>
      <c r="X24" s="621"/>
      <c r="Y24" s="622"/>
      <c r="Z24" s="673">
        <v>0.2</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1248160</v>
      </c>
      <c r="CS24" s="671"/>
      <c r="CT24" s="671"/>
      <c r="CU24" s="671"/>
      <c r="CV24" s="671"/>
      <c r="CW24" s="671"/>
      <c r="CX24" s="671"/>
      <c r="CY24" s="718"/>
      <c r="CZ24" s="722">
        <v>26.9</v>
      </c>
      <c r="DA24" s="723"/>
      <c r="DB24" s="723"/>
      <c r="DC24" s="724"/>
      <c r="DD24" s="717">
        <v>968154</v>
      </c>
      <c r="DE24" s="671"/>
      <c r="DF24" s="671"/>
      <c r="DG24" s="671"/>
      <c r="DH24" s="671"/>
      <c r="DI24" s="671"/>
      <c r="DJ24" s="671"/>
      <c r="DK24" s="718"/>
      <c r="DL24" s="717">
        <v>967127</v>
      </c>
      <c r="DM24" s="671"/>
      <c r="DN24" s="671"/>
      <c r="DO24" s="671"/>
      <c r="DP24" s="671"/>
      <c r="DQ24" s="671"/>
      <c r="DR24" s="671"/>
      <c r="DS24" s="671"/>
      <c r="DT24" s="671"/>
      <c r="DU24" s="671"/>
      <c r="DV24" s="718"/>
      <c r="DW24" s="719">
        <v>38.5</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531274</v>
      </c>
      <c r="S25" s="621"/>
      <c r="T25" s="621"/>
      <c r="U25" s="621"/>
      <c r="V25" s="621"/>
      <c r="W25" s="621"/>
      <c r="X25" s="621"/>
      <c r="Y25" s="622"/>
      <c r="Z25" s="673">
        <v>10.8</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557051</v>
      </c>
      <c r="CS25" s="639"/>
      <c r="CT25" s="639"/>
      <c r="CU25" s="639"/>
      <c r="CV25" s="639"/>
      <c r="CW25" s="639"/>
      <c r="CX25" s="639"/>
      <c r="CY25" s="640"/>
      <c r="CZ25" s="623">
        <v>12</v>
      </c>
      <c r="DA25" s="641"/>
      <c r="DB25" s="641"/>
      <c r="DC25" s="642"/>
      <c r="DD25" s="626">
        <v>535925</v>
      </c>
      <c r="DE25" s="639"/>
      <c r="DF25" s="639"/>
      <c r="DG25" s="639"/>
      <c r="DH25" s="639"/>
      <c r="DI25" s="639"/>
      <c r="DJ25" s="639"/>
      <c r="DK25" s="640"/>
      <c r="DL25" s="626">
        <v>535000</v>
      </c>
      <c r="DM25" s="639"/>
      <c r="DN25" s="639"/>
      <c r="DO25" s="639"/>
      <c r="DP25" s="639"/>
      <c r="DQ25" s="639"/>
      <c r="DR25" s="639"/>
      <c r="DS25" s="639"/>
      <c r="DT25" s="639"/>
      <c r="DU25" s="639"/>
      <c r="DV25" s="640"/>
      <c r="DW25" s="643">
        <v>21.3</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336220</v>
      </c>
      <c r="CS26" s="621"/>
      <c r="CT26" s="621"/>
      <c r="CU26" s="621"/>
      <c r="CV26" s="621"/>
      <c r="CW26" s="621"/>
      <c r="CX26" s="621"/>
      <c r="CY26" s="622"/>
      <c r="CZ26" s="623">
        <v>7.3</v>
      </c>
      <c r="DA26" s="641"/>
      <c r="DB26" s="641"/>
      <c r="DC26" s="642"/>
      <c r="DD26" s="626">
        <v>318149</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247901</v>
      </c>
      <c r="S27" s="621"/>
      <c r="T27" s="621"/>
      <c r="U27" s="621"/>
      <c r="V27" s="621"/>
      <c r="W27" s="621"/>
      <c r="X27" s="621"/>
      <c r="Y27" s="622"/>
      <c r="Z27" s="673">
        <v>5</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449217</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340138</v>
      </c>
      <c r="CS27" s="639"/>
      <c r="CT27" s="639"/>
      <c r="CU27" s="639"/>
      <c r="CV27" s="639"/>
      <c r="CW27" s="639"/>
      <c r="CX27" s="639"/>
      <c r="CY27" s="640"/>
      <c r="CZ27" s="623">
        <v>7.3</v>
      </c>
      <c r="DA27" s="641"/>
      <c r="DB27" s="641"/>
      <c r="DC27" s="642"/>
      <c r="DD27" s="626">
        <v>81258</v>
      </c>
      <c r="DE27" s="639"/>
      <c r="DF27" s="639"/>
      <c r="DG27" s="639"/>
      <c r="DH27" s="639"/>
      <c r="DI27" s="639"/>
      <c r="DJ27" s="639"/>
      <c r="DK27" s="640"/>
      <c r="DL27" s="626">
        <v>81156</v>
      </c>
      <c r="DM27" s="639"/>
      <c r="DN27" s="639"/>
      <c r="DO27" s="639"/>
      <c r="DP27" s="639"/>
      <c r="DQ27" s="639"/>
      <c r="DR27" s="639"/>
      <c r="DS27" s="639"/>
      <c r="DT27" s="639"/>
      <c r="DU27" s="639"/>
      <c r="DV27" s="640"/>
      <c r="DW27" s="643">
        <v>3.2</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8632</v>
      </c>
      <c r="S28" s="621"/>
      <c r="T28" s="621"/>
      <c r="U28" s="621"/>
      <c r="V28" s="621"/>
      <c r="W28" s="621"/>
      <c r="X28" s="621"/>
      <c r="Y28" s="622"/>
      <c r="Z28" s="673">
        <v>0.2</v>
      </c>
      <c r="AA28" s="673"/>
      <c r="AB28" s="673"/>
      <c r="AC28" s="673"/>
      <c r="AD28" s="674">
        <v>28</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350971</v>
      </c>
      <c r="CS28" s="621"/>
      <c r="CT28" s="621"/>
      <c r="CU28" s="621"/>
      <c r="CV28" s="621"/>
      <c r="CW28" s="621"/>
      <c r="CX28" s="621"/>
      <c r="CY28" s="622"/>
      <c r="CZ28" s="623">
        <v>7.6</v>
      </c>
      <c r="DA28" s="641"/>
      <c r="DB28" s="641"/>
      <c r="DC28" s="642"/>
      <c r="DD28" s="626">
        <v>350971</v>
      </c>
      <c r="DE28" s="621"/>
      <c r="DF28" s="621"/>
      <c r="DG28" s="621"/>
      <c r="DH28" s="621"/>
      <c r="DI28" s="621"/>
      <c r="DJ28" s="621"/>
      <c r="DK28" s="622"/>
      <c r="DL28" s="626">
        <v>350971</v>
      </c>
      <c r="DM28" s="621"/>
      <c r="DN28" s="621"/>
      <c r="DO28" s="621"/>
      <c r="DP28" s="621"/>
      <c r="DQ28" s="621"/>
      <c r="DR28" s="621"/>
      <c r="DS28" s="621"/>
      <c r="DT28" s="621"/>
      <c r="DU28" s="621"/>
      <c r="DV28" s="622"/>
      <c r="DW28" s="643">
        <v>14</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126777</v>
      </c>
      <c r="S29" s="621"/>
      <c r="T29" s="621"/>
      <c r="U29" s="621"/>
      <c r="V29" s="621"/>
      <c r="W29" s="621"/>
      <c r="X29" s="621"/>
      <c r="Y29" s="622"/>
      <c r="Z29" s="673">
        <v>2.6</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350831</v>
      </c>
      <c r="CS29" s="639"/>
      <c r="CT29" s="639"/>
      <c r="CU29" s="639"/>
      <c r="CV29" s="639"/>
      <c r="CW29" s="639"/>
      <c r="CX29" s="639"/>
      <c r="CY29" s="640"/>
      <c r="CZ29" s="623">
        <v>7.6</v>
      </c>
      <c r="DA29" s="641"/>
      <c r="DB29" s="641"/>
      <c r="DC29" s="642"/>
      <c r="DD29" s="626">
        <v>350831</v>
      </c>
      <c r="DE29" s="639"/>
      <c r="DF29" s="639"/>
      <c r="DG29" s="639"/>
      <c r="DH29" s="639"/>
      <c r="DI29" s="639"/>
      <c r="DJ29" s="639"/>
      <c r="DK29" s="640"/>
      <c r="DL29" s="626">
        <v>350831</v>
      </c>
      <c r="DM29" s="639"/>
      <c r="DN29" s="639"/>
      <c r="DO29" s="639"/>
      <c r="DP29" s="639"/>
      <c r="DQ29" s="639"/>
      <c r="DR29" s="639"/>
      <c r="DS29" s="639"/>
      <c r="DT29" s="639"/>
      <c r="DU29" s="639"/>
      <c r="DV29" s="640"/>
      <c r="DW29" s="643">
        <v>14</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303542</v>
      </c>
      <c r="S30" s="621"/>
      <c r="T30" s="621"/>
      <c r="U30" s="621"/>
      <c r="V30" s="621"/>
      <c r="W30" s="621"/>
      <c r="X30" s="621"/>
      <c r="Y30" s="622"/>
      <c r="Z30" s="673">
        <v>6.2</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98.2</v>
      </c>
      <c r="BH30" s="687"/>
      <c r="BI30" s="687"/>
      <c r="BJ30" s="687"/>
      <c r="BK30" s="687"/>
      <c r="BL30" s="687"/>
      <c r="BM30" s="688">
        <v>90.2</v>
      </c>
      <c r="BN30" s="687"/>
      <c r="BO30" s="687"/>
      <c r="BP30" s="687"/>
      <c r="BQ30" s="689"/>
      <c r="BR30" s="686">
        <v>98.2</v>
      </c>
      <c r="BS30" s="687"/>
      <c r="BT30" s="687"/>
      <c r="BU30" s="687"/>
      <c r="BV30" s="687"/>
      <c r="BW30" s="687"/>
      <c r="BX30" s="688">
        <v>90.6</v>
      </c>
      <c r="BY30" s="687"/>
      <c r="BZ30" s="687"/>
      <c r="CA30" s="687"/>
      <c r="CB30" s="689"/>
      <c r="CD30" s="692"/>
      <c r="CE30" s="693"/>
      <c r="CF30" s="657" t="s">
        <v>294</v>
      </c>
      <c r="CG30" s="654"/>
      <c r="CH30" s="654"/>
      <c r="CI30" s="654"/>
      <c r="CJ30" s="654"/>
      <c r="CK30" s="654"/>
      <c r="CL30" s="654"/>
      <c r="CM30" s="654"/>
      <c r="CN30" s="654"/>
      <c r="CO30" s="654"/>
      <c r="CP30" s="654"/>
      <c r="CQ30" s="655"/>
      <c r="CR30" s="620">
        <v>313666</v>
      </c>
      <c r="CS30" s="621"/>
      <c r="CT30" s="621"/>
      <c r="CU30" s="621"/>
      <c r="CV30" s="621"/>
      <c r="CW30" s="621"/>
      <c r="CX30" s="621"/>
      <c r="CY30" s="622"/>
      <c r="CZ30" s="623">
        <v>6.8</v>
      </c>
      <c r="DA30" s="641"/>
      <c r="DB30" s="641"/>
      <c r="DC30" s="642"/>
      <c r="DD30" s="626">
        <v>313666</v>
      </c>
      <c r="DE30" s="621"/>
      <c r="DF30" s="621"/>
      <c r="DG30" s="621"/>
      <c r="DH30" s="621"/>
      <c r="DI30" s="621"/>
      <c r="DJ30" s="621"/>
      <c r="DK30" s="622"/>
      <c r="DL30" s="626">
        <v>313666</v>
      </c>
      <c r="DM30" s="621"/>
      <c r="DN30" s="621"/>
      <c r="DO30" s="621"/>
      <c r="DP30" s="621"/>
      <c r="DQ30" s="621"/>
      <c r="DR30" s="621"/>
      <c r="DS30" s="621"/>
      <c r="DT30" s="621"/>
      <c r="DU30" s="621"/>
      <c r="DV30" s="622"/>
      <c r="DW30" s="643">
        <v>12.5</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302075</v>
      </c>
      <c r="S31" s="621"/>
      <c r="T31" s="621"/>
      <c r="U31" s="621"/>
      <c r="V31" s="621"/>
      <c r="W31" s="621"/>
      <c r="X31" s="621"/>
      <c r="Y31" s="622"/>
      <c r="Z31" s="673">
        <v>6.1</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97.9</v>
      </c>
      <c r="BH31" s="639"/>
      <c r="BI31" s="639"/>
      <c r="BJ31" s="639"/>
      <c r="BK31" s="639"/>
      <c r="BL31" s="639"/>
      <c r="BM31" s="675">
        <v>92.8</v>
      </c>
      <c r="BN31" s="685"/>
      <c r="BO31" s="685"/>
      <c r="BP31" s="685"/>
      <c r="BQ31" s="649"/>
      <c r="BR31" s="684">
        <v>98.3</v>
      </c>
      <c r="BS31" s="639"/>
      <c r="BT31" s="639"/>
      <c r="BU31" s="639"/>
      <c r="BV31" s="639"/>
      <c r="BW31" s="639"/>
      <c r="BX31" s="675">
        <v>93.6</v>
      </c>
      <c r="BY31" s="685"/>
      <c r="BZ31" s="685"/>
      <c r="CA31" s="685"/>
      <c r="CB31" s="649"/>
      <c r="CD31" s="692"/>
      <c r="CE31" s="693"/>
      <c r="CF31" s="657" t="s">
        <v>298</v>
      </c>
      <c r="CG31" s="654"/>
      <c r="CH31" s="654"/>
      <c r="CI31" s="654"/>
      <c r="CJ31" s="654"/>
      <c r="CK31" s="654"/>
      <c r="CL31" s="654"/>
      <c r="CM31" s="654"/>
      <c r="CN31" s="654"/>
      <c r="CO31" s="654"/>
      <c r="CP31" s="654"/>
      <c r="CQ31" s="655"/>
      <c r="CR31" s="620">
        <v>37165</v>
      </c>
      <c r="CS31" s="639"/>
      <c r="CT31" s="639"/>
      <c r="CU31" s="639"/>
      <c r="CV31" s="639"/>
      <c r="CW31" s="639"/>
      <c r="CX31" s="639"/>
      <c r="CY31" s="640"/>
      <c r="CZ31" s="623">
        <v>0.8</v>
      </c>
      <c r="DA31" s="641"/>
      <c r="DB31" s="641"/>
      <c r="DC31" s="642"/>
      <c r="DD31" s="626">
        <v>37165</v>
      </c>
      <c r="DE31" s="639"/>
      <c r="DF31" s="639"/>
      <c r="DG31" s="639"/>
      <c r="DH31" s="639"/>
      <c r="DI31" s="639"/>
      <c r="DJ31" s="639"/>
      <c r="DK31" s="640"/>
      <c r="DL31" s="626">
        <v>37165</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34268</v>
      </c>
      <c r="S32" s="621"/>
      <c r="T32" s="621"/>
      <c r="U32" s="621"/>
      <c r="V32" s="621"/>
      <c r="W32" s="621"/>
      <c r="X32" s="621"/>
      <c r="Y32" s="622"/>
      <c r="Z32" s="673">
        <v>0.7</v>
      </c>
      <c r="AA32" s="673"/>
      <c r="AB32" s="673"/>
      <c r="AC32" s="673"/>
      <c r="AD32" s="674">
        <v>121</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97.7</v>
      </c>
      <c r="BH32" s="605"/>
      <c r="BI32" s="605"/>
      <c r="BJ32" s="605"/>
      <c r="BK32" s="605"/>
      <c r="BL32" s="605"/>
      <c r="BM32" s="668">
        <v>84.5</v>
      </c>
      <c r="BN32" s="605"/>
      <c r="BO32" s="605"/>
      <c r="BP32" s="605"/>
      <c r="BQ32" s="662"/>
      <c r="BR32" s="683">
        <v>97.4</v>
      </c>
      <c r="BS32" s="605"/>
      <c r="BT32" s="605"/>
      <c r="BU32" s="605"/>
      <c r="BV32" s="605"/>
      <c r="BW32" s="605"/>
      <c r="BX32" s="668">
        <v>84.9</v>
      </c>
      <c r="BY32" s="605"/>
      <c r="BZ32" s="605"/>
      <c r="CA32" s="605"/>
      <c r="CB32" s="662"/>
      <c r="CD32" s="694"/>
      <c r="CE32" s="695"/>
      <c r="CF32" s="657" t="s">
        <v>301</v>
      </c>
      <c r="CG32" s="654"/>
      <c r="CH32" s="654"/>
      <c r="CI32" s="654"/>
      <c r="CJ32" s="654"/>
      <c r="CK32" s="654"/>
      <c r="CL32" s="654"/>
      <c r="CM32" s="654"/>
      <c r="CN32" s="654"/>
      <c r="CO32" s="654"/>
      <c r="CP32" s="654"/>
      <c r="CQ32" s="655"/>
      <c r="CR32" s="620">
        <v>140</v>
      </c>
      <c r="CS32" s="621"/>
      <c r="CT32" s="621"/>
      <c r="CU32" s="621"/>
      <c r="CV32" s="621"/>
      <c r="CW32" s="621"/>
      <c r="CX32" s="621"/>
      <c r="CY32" s="622"/>
      <c r="CZ32" s="623">
        <v>0</v>
      </c>
      <c r="DA32" s="641"/>
      <c r="DB32" s="641"/>
      <c r="DC32" s="642"/>
      <c r="DD32" s="626">
        <v>140</v>
      </c>
      <c r="DE32" s="621"/>
      <c r="DF32" s="621"/>
      <c r="DG32" s="621"/>
      <c r="DH32" s="621"/>
      <c r="DI32" s="621"/>
      <c r="DJ32" s="621"/>
      <c r="DK32" s="622"/>
      <c r="DL32" s="626">
        <v>140</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648596</v>
      </c>
      <c r="S33" s="621"/>
      <c r="T33" s="621"/>
      <c r="U33" s="621"/>
      <c r="V33" s="621"/>
      <c r="W33" s="621"/>
      <c r="X33" s="621"/>
      <c r="Y33" s="622"/>
      <c r="Z33" s="673">
        <v>13.1</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2287638</v>
      </c>
      <c r="CS33" s="639"/>
      <c r="CT33" s="639"/>
      <c r="CU33" s="639"/>
      <c r="CV33" s="639"/>
      <c r="CW33" s="639"/>
      <c r="CX33" s="639"/>
      <c r="CY33" s="640"/>
      <c r="CZ33" s="623">
        <v>49.4</v>
      </c>
      <c r="DA33" s="641"/>
      <c r="DB33" s="641"/>
      <c r="DC33" s="642"/>
      <c r="DD33" s="626">
        <v>1797636</v>
      </c>
      <c r="DE33" s="639"/>
      <c r="DF33" s="639"/>
      <c r="DG33" s="639"/>
      <c r="DH33" s="639"/>
      <c r="DI33" s="639"/>
      <c r="DJ33" s="639"/>
      <c r="DK33" s="640"/>
      <c r="DL33" s="626">
        <v>1107193</v>
      </c>
      <c r="DM33" s="639"/>
      <c r="DN33" s="639"/>
      <c r="DO33" s="639"/>
      <c r="DP33" s="639"/>
      <c r="DQ33" s="639"/>
      <c r="DR33" s="639"/>
      <c r="DS33" s="639"/>
      <c r="DT33" s="639"/>
      <c r="DU33" s="639"/>
      <c r="DV33" s="640"/>
      <c r="DW33" s="643">
        <v>44.1</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684354</v>
      </c>
      <c r="CS34" s="621"/>
      <c r="CT34" s="621"/>
      <c r="CU34" s="621"/>
      <c r="CV34" s="621"/>
      <c r="CW34" s="621"/>
      <c r="CX34" s="621"/>
      <c r="CY34" s="622"/>
      <c r="CZ34" s="623">
        <v>14.8</v>
      </c>
      <c r="DA34" s="641"/>
      <c r="DB34" s="641"/>
      <c r="DC34" s="642"/>
      <c r="DD34" s="626">
        <v>534676</v>
      </c>
      <c r="DE34" s="621"/>
      <c r="DF34" s="621"/>
      <c r="DG34" s="621"/>
      <c r="DH34" s="621"/>
      <c r="DI34" s="621"/>
      <c r="DJ34" s="621"/>
      <c r="DK34" s="622"/>
      <c r="DL34" s="626">
        <v>235617</v>
      </c>
      <c r="DM34" s="621"/>
      <c r="DN34" s="621"/>
      <c r="DO34" s="621"/>
      <c r="DP34" s="621"/>
      <c r="DQ34" s="621"/>
      <c r="DR34" s="621"/>
      <c r="DS34" s="621"/>
      <c r="DT34" s="621"/>
      <c r="DU34" s="621"/>
      <c r="DV34" s="622"/>
      <c r="DW34" s="643">
        <v>9.4</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97796</v>
      </c>
      <c r="S35" s="621"/>
      <c r="T35" s="621"/>
      <c r="U35" s="621"/>
      <c r="V35" s="621"/>
      <c r="W35" s="621"/>
      <c r="X35" s="621"/>
      <c r="Y35" s="622"/>
      <c r="Z35" s="673">
        <v>2</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629807</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1006</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106951</v>
      </c>
      <c r="CS35" s="639"/>
      <c r="CT35" s="639"/>
      <c r="CU35" s="639"/>
      <c r="CV35" s="639"/>
      <c r="CW35" s="639"/>
      <c r="CX35" s="639"/>
      <c r="CY35" s="640"/>
      <c r="CZ35" s="623">
        <v>2.2999999999999998</v>
      </c>
      <c r="DA35" s="641"/>
      <c r="DB35" s="641"/>
      <c r="DC35" s="642"/>
      <c r="DD35" s="626">
        <v>81178</v>
      </c>
      <c r="DE35" s="639"/>
      <c r="DF35" s="639"/>
      <c r="DG35" s="639"/>
      <c r="DH35" s="639"/>
      <c r="DI35" s="639"/>
      <c r="DJ35" s="639"/>
      <c r="DK35" s="640"/>
      <c r="DL35" s="626">
        <v>81178</v>
      </c>
      <c r="DM35" s="639"/>
      <c r="DN35" s="639"/>
      <c r="DO35" s="639"/>
      <c r="DP35" s="639"/>
      <c r="DQ35" s="639"/>
      <c r="DR35" s="639"/>
      <c r="DS35" s="639"/>
      <c r="DT35" s="639"/>
      <c r="DU35" s="639"/>
      <c r="DV35" s="640"/>
      <c r="DW35" s="643">
        <v>3.2</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4935273</v>
      </c>
      <c r="S36" s="661"/>
      <c r="T36" s="661"/>
      <c r="U36" s="661"/>
      <c r="V36" s="661"/>
      <c r="W36" s="661"/>
      <c r="X36" s="661"/>
      <c r="Y36" s="664"/>
      <c r="Z36" s="665">
        <v>100</v>
      </c>
      <c r="AA36" s="665"/>
      <c r="AB36" s="665"/>
      <c r="AC36" s="665"/>
      <c r="AD36" s="666">
        <v>2414836</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139068</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-42</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587187</v>
      </c>
      <c r="CS36" s="621"/>
      <c r="CT36" s="621"/>
      <c r="CU36" s="621"/>
      <c r="CV36" s="621"/>
      <c r="CW36" s="621"/>
      <c r="CX36" s="621"/>
      <c r="CY36" s="622"/>
      <c r="CZ36" s="623">
        <v>12.7</v>
      </c>
      <c r="DA36" s="641"/>
      <c r="DB36" s="641"/>
      <c r="DC36" s="642"/>
      <c r="DD36" s="626">
        <v>451587</v>
      </c>
      <c r="DE36" s="621"/>
      <c r="DF36" s="621"/>
      <c r="DG36" s="621"/>
      <c r="DH36" s="621"/>
      <c r="DI36" s="621"/>
      <c r="DJ36" s="621"/>
      <c r="DK36" s="622"/>
      <c r="DL36" s="626">
        <v>329102</v>
      </c>
      <c r="DM36" s="621"/>
      <c r="DN36" s="621"/>
      <c r="DO36" s="621"/>
      <c r="DP36" s="621"/>
      <c r="DQ36" s="621"/>
      <c r="DR36" s="621"/>
      <c r="DS36" s="621"/>
      <c r="DT36" s="621"/>
      <c r="DU36" s="621"/>
      <c r="DV36" s="622"/>
      <c r="DW36" s="643">
        <v>13.1</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50860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731</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260357</v>
      </c>
      <c r="CS37" s="639"/>
      <c r="CT37" s="639"/>
      <c r="CU37" s="639"/>
      <c r="CV37" s="639"/>
      <c r="CW37" s="639"/>
      <c r="CX37" s="639"/>
      <c r="CY37" s="640"/>
      <c r="CZ37" s="623">
        <v>5.6</v>
      </c>
      <c r="DA37" s="641"/>
      <c r="DB37" s="641"/>
      <c r="DC37" s="642"/>
      <c r="DD37" s="626">
        <v>248287</v>
      </c>
      <c r="DE37" s="639"/>
      <c r="DF37" s="639"/>
      <c r="DG37" s="639"/>
      <c r="DH37" s="639"/>
      <c r="DI37" s="639"/>
      <c r="DJ37" s="639"/>
      <c r="DK37" s="640"/>
      <c r="DL37" s="626">
        <v>219569</v>
      </c>
      <c r="DM37" s="639"/>
      <c r="DN37" s="639"/>
      <c r="DO37" s="639"/>
      <c r="DP37" s="639"/>
      <c r="DQ37" s="639"/>
      <c r="DR37" s="639"/>
      <c r="DS37" s="639"/>
      <c r="DT37" s="639"/>
      <c r="DU37" s="639"/>
      <c r="DV37" s="640"/>
      <c r="DW37" s="643">
        <v>8.6999999999999993</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1304</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578947</v>
      </c>
      <c r="CS38" s="621"/>
      <c r="CT38" s="621"/>
      <c r="CU38" s="621"/>
      <c r="CV38" s="621"/>
      <c r="CW38" s="621"/>
      <c r="CX38" s="621"/>
      <c r="CY38" s="622"/>
      <c r="CZ38" s="623">
        <v>12.5</v>
      </c>
      <c r="DA38" s="641"/>
      <c r="DB38" s="641"/>
      <c r="DC38" s="642"/>
      <c r="DD38" s="626">
        <v>539808</v>
      </c>
      <c r="DE38" s="621"/>
      <c r="DF38" s="621"/>
      <c r="DG38" s="621"/>
      <c r="DH38" s="621"/>
      <c r="DI38" s="621"/>
      <c r="DJ38" s="621"/>
      <c r="DK38" s="622"/>
      <c r="DL38" s="626">
        <v>461296</v>
      </c>
      <c r="DM38" s="621"/>
      <c r="DN38" s="621"/>
      <c r="DO38" s="621"/>
      <c r="DP38" s="621"/>
      <c r="DQ38" s="621"/>
      <c r="DR38" s="621"/>
      <c r="DS38" s="621"/>
      <c r="DT38" s="621"/>
      <c r="DU38" s="621"/>
      <c r="DV38" s="622"/>
      <c r="DW38" s="643">
        <v>18.399999999999999</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323099</v>
      </c>
      <c r="CS39" s="639"/>
      <c r="CT39" s="639"/>
      <c r="CU39" s="639"/>
      <c r="CV39" s="639"/>
      <c r="CW39" s="639"/>
      <c r="CX39" s="639"/>
      <c r="CY39" s="640"/>
      <c r="CZ39" s="623">
        <v>7</v>
      </c>
      <c r="DA39" s="641"/>
      <c r="DB39" s="641"/>
      <c r="DC39" s="642"/>
      <c r="DD39" s="626">
        <v>187287</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262718</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t="s">
        <v>320</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7100</v>
      </c>
      <c r="CS40" s="621"/>
      <c r="CT40" s="621"/>
      <c r="CU40" s="621"/>
      <c r="CV40" s="621"/>
      <c r="CW40" s="621"/>
      <c r="CX40" s="621"/>
      <c r="CY40" s="622"/>
      <c r="CZ40" s="623">
        <v>0.2</v>
      </c>
      <c r="DA40" s="641"/>
      <c r="DB40" s="641"/>
      <c r="DC40" s="642"/>
      <c r="DD40" s="626">
        <v>3100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177161</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t="s">
        <v>332</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1097612</v>
      </c>
      <c r="CS42" s="621"/>
      <c r="CT42" s="621"/>
      <c r="CU42" s="621"/>
      <c r="CV42" s="621"/>
      <c r="CW42" s="621"/>
      <c r="CX42" s="621"/>
      <c r="CY42" s="622"/>
      <c r="CZ42" s="623">
        <v>23.7</v>
      </c>
      <c r="DA42" s="624"/>
      <c r="DB42" s="624"/>
      <c r="DC42" s="625"/>
      <c r="DD42" s="626">
        <v>227381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30269</v>
      </c>
      <c r="CS43" s="639"/>
      <c r="CT43" s="639"/>
      <c r="CU43" s="639"/>
      <c r="CV43" s="639"/>
      <c r="CW43" s="639"/>
      <c r="CX43" s="639"/>
      <c r="CY43" s="640"/>
      <c r="CZ43" s="623">
        <v>0.7</v>
      </c>
      <c r="DA43" s="641"/>
      <c r="DB43" s="641"/>
      <c r="DC43" s="642"/>
      <c r="DD43" s="626">
        <v>30269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1095361</v>
      </c>
      <c r="CS44" s="621"/>
      <c r="CT44" s="621"/>
      <c r="CU44" s="621"/>
      <c r="CV44" s="621"/>
      <c r="CW44" s="621"/>
      <c r="CX44" s="621"/>
      <c r="CY44" s="622"/>
      <c r="CZ44" s="623">
        <v>23.6</v>
      </c>
      <c r="DA44" s="624"/>
      <c r="DB44" s="624"/>
      <c r="DC44" s="625"/>
      <c r="DD44" s="626">
        <v>225130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456472</v>
      </c>
      <c r="CS45" s="639"/>
      <c r="CT45" s="639"/>
      <c r="CU45" s="639"/>
      <c r="CV45" s="639"/>
      <c r="CW45" s="639"/>
      <c r="CX45" s="639"/>
      <c r="CY45" s="640"/>
      <c r="CZ45" s="623">
        <v>9.9</v>
      </c>
      <c r="DA45" s="641"/>
      <c r="DB45" s="641"/>
      <c r="DC45" s="642"/>
      <c r="DD45" s="626">
        <v>96811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627797</v>
      </c>
      <c r="CS46" s="621"/>
      <c r="CT46" s="621"/>
      <c r="CU46" s="621"/>
      <c r="CV46" s="621"/>
      <c r="CW46" s="621"/>
      <c r="CX46" s="621"/>
      <c r="CY46" s="622"/>
      <c r="CZ46" s="623">
        <v>13.5</v>
      </c>
      <c r="DA46" s="624"/>
      <c r="DB46" s="624"/>
      <c r="DC46" s="625"/>
      <c r="DD46" s="626">
        <v>123427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2251</v>
      </c>
      <c r="CS47" s="639"/>
      <c r="CT47" s="639"/>
      <c r="CU47" s="639"/>
      <c r="CV47" s="639"/>
      <c r="CW47" s="639"/>
      <c r="CX47" s="639"/>
      <c r="CY47" s="640"/>
      <c r="CZ47" s="623">
        <v>0</v>
      </c>
      <c r="DA47" s="641"/>
      <c r="DB47" s="641"/>
      <c r="DC47" s="642"/>
      <c r="DD47" s="626">
        <v>2251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4633410</v>
      </c>
      <c r="CS49" s="605"/>
      <c r="CT49" s="605"/>
      <c r="CU49" s="605"/>
      <c r="CV49" s="605"/>
      <c r="CW49" s="605"/>
      <c r="CX49" s="605"/>
      <c r="CY49" s="606"/>
      <c r="CZ49" s="607">
        <v>100</v>
      </c>
      <c r="DA49" s="608"/>
      <c r="DB49" s="608"/>
      <c r="DC49" s="609"/>
      <c r="DD49" s="610">
        <v>2993171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abSelected="1" topLeftCell="A61" zoomScale="55" zoomScaleNormal="55" zoomScaleSheetLayoutView="70" workbookViewId="0">
      <selection activeCell="G65" sqref="G65:O6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4941</v>
      </c>
      <c r="R7" s="1134"/>
      <c r="S7" s="1134"/>
      <c r="T7" s="1134"/>
      <c r="U7" s="1134"/>
      <c r="V7" s="1134">
        <v>4639</v>
      </c>
      <c r="W7" s="1134"/>
      <c r="X7" s="1134"/>
      <c r="Y7" s="1134"/>
      <c r="Z7" s="1134"/>
      <c r="AA7" s="1134">
        <v>302</v>
      </c>
      <c r="AB7" s="1134"/>
      <c r="AC7" s="1134"/>
      <c r="AD7" s="1134"/>
      <c r="AE7" s="1135"/>
      <c r="AF7" s="1136">
        <v>291</v>
      </c>
      <c r="AG7" s="1137"/>
      <c r="AH7" s="1137"/>
      <c r="AI7" s="1137"/>
      <c r="AJ7" s="1138"/>
      <c r="AK7" s="1120">
        <v>304</v>
      </c>
      <c r="AL7" s="1121"/>
      <c r="AM7" s="1121"/>
      <c r="AN7" s="1121"/>
      <c r="AO7" s="1121"/>
      <c r="AP7" s="1121">
        <v>4423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537</v>
      </c>
      <c r="BT7" s="1125"/>
      <c r="BU7" s="1125"/>
      <c r="BV7" s="1125"/>
      <c r="BW7" s="1125"/>
      <c r="BX7" s="1125"/>
      <c r="BY7" s="1125"/>
      <c r="BZ7" s="1125"/>
      <c r="CA7" s="1125"/>
      <c r="CB7" s="1125"/>
      <c r="CC7" s="1125"/>
      <c r="CD7" s="1125"/>
      <c r="CE7" s="1125"/>
      <c r="CF7" s="1125"/>
      <c r="CG7" s="1126"/>
      <c r="CH7" s="1117">
        <v>1</v>
      </c>
      <c r="CI7" s="1118"/>
      <c r="CJ7" s="1118"/>
      <c r="CK7" s="1118"/>
      <c r="CL7" s="1119"/>
      <c r="CM7" s="1117">
        <v>75</v>
      </c>
      <c r="CN7" s="1118"/>
      <c r="CO7" s="1118"/>
      <c r="CP7" s="1118"/>
      <c r="CQ7" s="1119"/>
      <c r="CR7" s="1117">
        <v>36</v>
      </c>
      <c r="CS7" s="1118"/>
      <c r="CT7" s="1118"/>
      <c r="CU7" s="1118"/>
      <c r="CV7" s="1119"/>
      <c r="CW7" s="1117" t="s">
        <v>538</v>
      </c>
      <c r="CX7" s="1118"/>
      <c r="CY7" s="1118"/>
      <c r="CZ7" s="1118"/>
      <c r="DA7" s="1119"/>
      <c r="DB7" s="1117" t="s">
        <v>539</v>
      </c>
      <c r="DC7" s="1118"/>
      <c r="DD7" s="1118"/>
      <c r="DE7" s="1118"/>
      <c r="DF7" s="1119"/>
      <c r="DG7" s="1117" t="s">
        <v>538</v>
      </c>
      <c r="DH7" s="1118"/>
      <c r="DI7" s="1118"/>
      <c r="DJ7" s="1118"/>
      <c r="DK7" s="1119"/>
      <c r="DL7" s="1117" t="s">
        <v>538</v>
      </c>
      <c r="DM7" s="1118"/>
      <c r="DN7" s="1118"/>
      <c r="DO7" s="1118"/>
      <c r="DP7" s="1119"/>
      <c r="DQ7" s="1117" t="s">
        <v>540</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4941</v>
      </c>
      <c r="R23" s="1098"/>
      <c r="S23" s="1098"/>
      <c r="T23" s="1098"/>
      <c r="U23" s="1098"/>
      <c r="V23" s="1098">
        <v>4639</v>
      </c>
      <c r="W23" s="1098"/>
      <c r="X23" s="1098"/>
      <c r="Y23" s="1098"/>
      <c r="Z23" s="1098"/>
      <c r="AA23" s="1098">
        <v>302</v>
      </c>
      <c r="AB23" s="1098"/>
      <c r="AC23" s="1098"/>
      <c r="AD23" s="1098"/>
      <c r="AE23" s="1099"/>
      <c r="AF23" s="1100">
        <v>291</v>
      </c>
      <c r="AG23" s="1098"/>
      <c r="AH23" s="1098"/>
      <c r="AI23" s="1098"/>
      <c r="AJ23" s="1101"/>
      <c r="AK23" s="1102"/>
      <c r="AL23" s="1103"/>
      <c r="AM23" s="1103"/>
      <c r="AN23" s="1103"/>
      <c r="AO23" s="1103"/>
      <c r="AP23" s="1098">
        <v>4423</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451</v>
      </c>
      <c r="R28" s="1083"/>
      <c r="S28" s="1083"/>
      <c r="T28" s="1083"/>
      <c r="U28" s="1083"/>
      <c r="V28" s="1083">
        <v>436</v>
      </c>
      <c r="W28" s="1083"/>
      <c r="X28" s="1083"/>
      <c r="Y28" s="1083"/>
      <c r="Z28" s="1083"/>
      <c r="AA28" s="1083">
        <v>15</v>
      </c>
      <c r="AB28" s="1083"/>
      <c r="AC28" s="1083"/>
      <c r="AD28" s="1083"/>
      <c r="AE28" s="1084"/>
      <c r="AF28" s="1085">
        <v>15</v>
      </c>
      <c r="AG28" s="1083"/>
      <c r="AH28" s="1083"/>
      <c r="AI28" s="1083"/>
      <c r="AJ28" s="1086"/>
      <c r="AK28" s="1087">
        <v>181</v>
      </c>
      <c r="AL28" s="1075"/>
      <c r="AM28" s="1075"/>
      <c r="AN28" s="1075"/>
      <c r="AO28" s="1075"/>
      <c r="AP28" s="1075">
        <v>49</v>
      </c>
      <c r="AQ28" s="1075"/>
      <c r="AR28" s="1075"/>
      <c r="AS28" s="1075"/>
      <c r="AT28" s="1075"/>
      <c r="AU28" s="1075" t="s">
        <v>539</v>
      </c>
      <c r="AV28" s="1075"/>
      <c r="AW28" s="1075"/>
      <c r="AX28" s="1075"/>
      <c r="AY28" s="1075"/>
      <c r="AZ28" s="1076" t="s">
        <v>554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711</v>
      </c>
      <c r="R29" s="1073"/>
      <c r="S29" s="1073"/>
      <c r="T29" s="1073"/>
      <c r="U29" s="1073"/>
      <c r="V29" s="1073">
        <v>701</v>
      </c>
      <c r="W29" s="1073"/>
      <c r="X29" s="1073"/>
      <c r="Y29" s="1073"/>
      <c r="Z29" s="1073"/>
      <c r="AA29" s="1073">
        <v>10</v>
      </c>
      <c r="AB29" s="1073"/>
      <c r="AC29" s="1073"/>
      <c r="AD29" s="1073"/>
      <c r="AE29" s="1074"/>
      <c r="AF29" s="1048">
        <v>10</v>
      </c>
      <c r="AG29" s="1049"/>
      <c r="AH29" s="1049"/>
      <c r="AI29" s="1049"/>
      <c r="AJ29" s="1050"/>
      <c r="AK29" s="1009">
        <v>125</v>
      </c>
      <c r="AL29" s="1000"/>
      <c r="AM29" s="1000"/>
      <c r="AN29" s="1000"/>
      <c r="AO29" s="1000"/>
      <c r="AP29" s="1000" t="s">
        <v>539</v>
      </c>
      <c r="AQ29" s="1000"/>
      <c r="AR29" s="1000"/>
      <c r="AS29" s="1000"/>
      <c r="AT29" s="1000"/>
      <c r="AU29" s="1000" t="s">
        <v>539</v>
      </c>
      <c r="AV29" s="1000"/>
      <c r="AW29" s="1000"/>
      <c r="AX29" s="1000"/>
      <c r="AY29" s="1000"/>
      <c r="AZ29" s="1071" t="s">
        <v>554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3</v>
      </c>
      <c r="R30" s="1073"/>
      <c r="S30" s="1073"/>
      <c r="T30" s="1073"/>
      <c r="U30" s="1073"/>
      <c r="V30" s="1073">
        <v>3</v>
      </c>
      <c r="W30" s="1073"/>
      <c r="X30" s="1073"/>
      <c r="Y30" s="1073"/>
      <c r="Z30" s="1073"/>
      <c r="AA30" s="1073" t="s">
        <v>539</v>
      </c>
      <c r="AB30" s="1073"/>
      <c r="AC30" s="1073"/>
      <c r="AD30" s="1073"/>
      <c r="AE30" s="1074"/>
      <c r="AF30" s="1048" t="s">
        <v>113</v>
      </c>
      <c r="AG30" s="1049"/>
      <c r="AH30" s="1049"/>
      <c r="AI30" s="1049"/>
      <c r="AJ30" s="1050"/>
      <c r="AK30" s="1009" t="s">
        <v>538</v>
      </c>
      <c r="AL30" s="1000"/>
      <c r="AM30" s="1000"/>
      <c r="AN30" s="1000"/>
      <c r="AO30" s="1000"/>
      <c r="AP30" s="1000" t="s">
        <v>541</v>
      </c>
      <c r="AQ30" s="1000"/>
      <c r="AR30" s="1000"/>
      <c r="AS30" s="1000"/>
      <c r="AT30" s="1000"/>
      <c r="AU30" s="1000" t="s">
        <v>539</v>
      </c>
      <c r="AV30" s="1000"/>
      <c r="AW30" s="1000"/>
      <c r="AX30" s="1000"/>
      <c r="AY30" s="1000"/>
      <c r="AZ30" s="1071" t="s">
        <v>554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59</v>
      </c>
      <c r="R31" s="1073"/>
      <c r="S31" s="1073"/>
      <c r="T31" s="1073"/>
      <c r="U31" s="1073"/>
      <c r="V31" s="1073">
        <v>59</v>
      </c>
      <c r="W31" s="1073"/>
      <c r="X31" s="1073"/>
      <c r="Y31" s="1073"/>
      <c r="Z31" s="1073"/>
      <c r="AA31" s="1073">
        <v>0</v>
      </c>
      <c r="AB31" s="1073"/>
      <c r="AC31" s="1073"/>
      <c r="AD31" s="1073"/>
      <c r="AE31" s="1074"/>
      <c r="AF31" s="1048">
        <v>0</v>
      </c>
      <c r="AG31" s="1049"/>
      <c r="AH31" s="1049"/>
      <c r="AI31" s="1049"/>
      <c r="AJ31" s="1050"/>
      <c r="AK31" s="1009">
        <v>31</v>
      </c>
      <c r="AL31" s="1000"/>
      <c r="AM31" s="1000"/>
      <c r="AN31" s="1000"/>
      <c r="AO31" s="1000"/>
      <c r="AP31" s="1000" t="s">
        <v>539</v>
      </c>
      <c r="AQ31" s="1000"/>
      <c r="AR31" s="1000"/>
      <c r="AS31" s="1000"/>
      <c r="AT31" s="1000"/>
      <c r="AU31" s="1000" t="s">
        <v>553</v>
      </c>
      <c r="AV31" s="1000"/>
      <c r="AW31" s="1000"/>
      <c r="AX31" s="1000"/>
      <c r="AY31" s="1000"/>
      <c r="AZ31" s="1071" t="s">
        <v>554</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181</v>
      </c>
      <c r="R32" s="1073"/>
      <c r="S32" s="1073"/>
      <c r="T32" s="1073"/>
      <c r="U32" s="1073"/>
      <c r="V32" s="1073">
        <v>191</v>
      </c>
      <c r="W32" s="1073"/>
      <c r="X32" s="1073"/>
      <c r="Y32" s="1073"/>
      <c r="Z32" s="1073"/>
      <c r="AA32" s="1073">
        <v>-10</v>
      </c>
      <c r="AB32" s="1073"/>
      <c r="AC32" s="1073"/>
      <c r="AD32" s="1073"/>
      <c r="AE32" s="1074"/>
      <c r="AF32" s="1048">
        <v>109</v>
      </c>
      <c r="AG32" s="1049"/>
      <c r="AH32" s="1049"/>
      <c r="AI32" s="1049"/>
      <c r="AJ32" s="1050"/>
      <c r="AK32" s="1009">
        <v>48</v>
      </c>
      <c r="AL32" s="1000"/>
      <c r="AM32" s="1000"/>
      <c r="AN32" s="1000"/>
      <c r="AO32" s="1000"/>
      <c r="AP32" s="1000">
        <v>698</v>
      </c>
      <c r="AQ32" s="1000"/>
      <c r="AR32" s="1000"/>
      <c r="AS32" s="1000"/>
      <c r="AT32" s="1000"/>
      <c r="AU32" s="1000">
        <v>589</v>
      </c>
      <c r="AV32" s="1000"/>
      <c r="AW32" s="1000"/>
      <c r="AX32" s="1000"/>
      <c r="AY32" s="1000"/>
      <c r="AZ32" s="1071" t="s">
        <v>555</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151</v>
      </c>
      <c r="R33" s="1073"/>
      <c r="S33" s="1073"/>
      <c r="T33" s="1073"/>
      <c r="U33" s="1073"/>
      <c r="V33" s="1073">
        <v>149</v>
      </c>
      <c r="W33" s="1073"/>
      <c r="X33" s="1073"/>
      <c r="Y33" s="1073"/>
      <c r="Z33" s="1073"/>
      <c r="AA33" s="1073">
        <v>2</v>
      </c>
      <c r="AB33" s="1073"/>
      <c r="AC33" s="1073"/>
      <c r="AD33" s="1073"/>
      <c r="AE33" s="1074"/>
      <c r="AF33" s="1048">
        <v>2</v>
      </c>
      <c r="AG33" s="1049"/>
      <c r="AH33" s="1049"/>
      <c r="AI33" s="1049"/>
      <c r="AJ33" s="1050"/>
      <c r="AK33" s="1009">
        <v>88</v>
      </c>
      <c r="AL33" s="1000"/>
      <c r="AM33" s="1000"/>
      <c r="AN33" s="1000"/>
      <c r="AO33" s="1000"/>
      <c r="AP33" s="1000">
        <v>1336</v>
      </c>
      <c r="AQ33" s="1000"/>
      <c r="AR33" s="1000"/>
      <c r="AS33" s="1000"/>
      <c r="AT33" s="1000"/>
      <c r="AU33" s="1000">
        <v>1229</v>
      </c>
      <c r="AV33" s="1000"/>
      <c r="AW33" s="1000"/>
      <c r="AX33" s="1000"/>
      <c r="AY33" s="1000"/>
      <c r="AZ33" s="1071" t="s">
        <v>555</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75</v>
      </c>
      <c r="R34" s="1073"/>
      <c r="S34" s="1073"/>
      <c r="T34" s="1073"/>
      <c r="U34" s="1073"/>
      <c r="V34" s="1073">
        <v>72</v>
      </c>
      <c r="W34" s="1073"/>
      <c r="X34" s="1073"/>
      <c r="Y34" s="1073"/>
      <c r="Z34" s="1073"/>
      <c r="AA34" s="1073">
        <v>3</v>
      </c>
      <c r="AB34" s="1073"/>
      <c r="AC34" s="1073"/>
      <c r="AD34" s="1073"/>
      <c r="AE34" s="1074"/>
      <c r="AF34" s="1048">
        <v>3</v>
      </c>
      <c r="AG34" s="1049"/>
      <c r="AH34" s="1049"/>
      <c r="AI34" s="1049"/>
      <c r="AJ34" s="1050"/>
      <c r="AK34" s="1009">
        <v>51</v>
      </c>
      <c r="AL34" s="1000"/>
      <c r="AM34" s="1000"/>
      <c r="AN34" s="1000"/>
      <c r="AO34" s="1000"/>
      <c r="AP34" s="1000">
        <v>175</v>
      </c>
      <c r="AQ34" s="1000"/>
      <c r="AR34" s="1000"/>
      <c r="AS34" s="1000"/>
      <c r="AT34" s="1000"/>
      <c r="AU34" s="1000">
        <v>161</v>
      </c>
      <c r="AV34" s="1000"/>
      <c r="AW34" s="1000"/>
      <c r="AX34" s="1000"/>
      <c r="AY34" s="1000"/>
      <c r="AZ34" s="1071" t="s">
        <v>555</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141</v>
      </c>
      <c r="AG63" s="988"/>
      <c r="AH63" s="988"/>
      <c r="AI63" s="988"/>
      <c r="AJ63" s="1059"/>
      <c r="AK63" s="1060"/>
      <c r="AL63" s="992"/>
      <c r="AM63" s="992"/>
      <c r="AN63" s="992"/>
      <c r="AO63" s="992"/>
      <c r="AP63" s="988">
        <v>2407</v>
      </c>
      <c r="AQ63" s="988"/>
      <c r="AR63" s="988"/>
      <c r="AS63" s="988"/>
      <c r="AT63" s="988"/>
      <c r="AU63" s="988">
        <v>2003</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394</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543</v>
      </c>
      <c r="C68" s="1015"/>
      <c r="D68" s="1015"/>
      <c r="E68" s="1015"/>
      <c r="F68" s="1015"/>
      <c r="G68" s="1015"/>
      <c r="H68" s="1015"/>
      <c r="I68" s="1015"/>
      <c r="J68" s="1015"/>
      <c r="K68" s="1015"/>
      <c r="L68" s="1015"/>
      <c r="M68" s="1015"/>
      <c r="N68" s="1015"/>
      <c r="O68" s="1015"/>
      <c r="P68" s="1016"/>
      <c r="Q68" s="1017">
        <v>191</v>
      </c>
      <c r="R68" s="1011"/>
      <c r="S68" s="1011"/>
      <c r="T68" s="1011"/>
      <c r="U68" s="1011"/>
      <c r="V68" s="1011">
        <v>173</v>
      </c>
      <c r="W68" s="1011"/>
      <c r="X68" s="1011"/>
      <c r="Y68" s="1011"/>
      <c r="Z68" s="1011"/>
      <c r="AA68" s="1011">
        <v>18</v>
      </c>
      <c r="AB68" s="1011"/>
      <c r="AC68" s="1011"/>
      <c r="AD68" s="1011"/>
      <c r="AE68" s="1011"/>
      <c r="AF68" s="1011">
        <v>18</v>
      </c>
      <c r="AG68" s="1011"/>
      <c r="AH68" s="1011"/>
      <c r="AI68" s="1011"/>
      <c r="AJ68" s="1011"/>
      <c r="AK68" s="1011">
        <v>6</v>
      </c>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544</v>
      </c>
      <c r="C69" s="1004"/>
      <c r="D69" s="1004"/>
      <c r="E69" s="1004"/>
      <c r="F69" s="1004"/>
      <c r="G69" s="1004"/>
      <c r="H69" s="1004"/>
      <c r="I69" s="1004"/>
      <c r="J69" s="1004"/>
      <c r="K69" s="1004"/>
      <c r="L69" s="1004"/>
      <c r="M69" s="1004"/>
      <c r="N69" s="1004"/>
      <c r="O69" s="1004"/>
      <c r="P69" s="1005"/>
      <c r="Q69" s="1006">
        <v>3529</v>
      </c>
      <c r="R69" s="1000"/>
      <c r="S69" s="1000"/>
      <c r="T69" s="1000"/>
      <c r="U69" s="1000"/>
      <c r="V69" s="1000">
        <v>3219</v>
      </c>
      <c r="W69" s="1000"/>
      <c r="X69" s="1000"/>
      <c r="Y69" s="1000"/>
      <c r="Z69" s="1000"/>
      <c r="AA69" s="1000">
        <v>310</v>
      </c>
      <c r="AB69" s="1000"/>
      <c r="AC69" s="1000"/>
      <c r="AD69" s="1000"/>
      <c r="AE69" s="1000"/>
      <c r="AF69" s="1000">
        <v>310</v>
      </c>
      <c r="AG69" s="1000"/>
      <c r="AH69" s="1000"/>
      <c r="AI69" s="1000"/>
      <c r="AJ69" s="1000"/>
      <c r="AK69" s="1000">
        <v>404</v>
      </c>
      <c r="AL69" s="1000"/>
      <c r="AM69" s="1000"/>
      <c r="AN69" s="1000"/>
      <c r="AO69" s="1000"/>
      <c r="AP69" s="1000" t="s">
        <v>538</v>
      </c>
      <c r="AQ69" s="1000"/>
      <c r="AR69" s="1000"/>
      <c r="AS69" s="1000"/>
      <c r="AT69" s="1000"/>
      <c r="AU69" s="1000" t="s">
        <v>539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545</v>
      </c>
      <c r="C70" s="1004"/>
      <c r="D70" s="1004"/>
      <c r="E70" s="1004"/>
      <c r="F70" s="1004"/>
      <c r="G70" s="1004"/>
      <c r="H70" s="1004"/>
      <c r="I70" s="1004"/>
      <c r="J70" s="1004"/>
      <c r="K70" s="1004"/>
      <c r="L70" s="1004"/>
      <c r="M70" s="1004"/>
      <c r="N70" s="1004"/>
      <c r="O70" s="1004"/>
      <c r="P70" s="1005"/>
      <c r="Q70" s="1006">
        <v>191</v>
      </c>
      <c r="R70" s="1000"/>
      <c r="S70" s="1000"/>
      <c r="T70" s="1000"/>
      <c r="U70" s="1000"/>
      <c r="V70" s="1000">
        <v>173</v>
      </c>
      <c r="W70" s="1000"/>
      <c r="X70" s="1000"/>
      <c r="Y70" s="1000"/>
      <c r="Z70" s="1000"/>
      <c r="AA70" s="1000">
        <v>18</v>
      </c>
      <c r="AB70" s="1000"/>
      <c r="AC70" s="1000"/>
      <c r="AD70" s="1000"/>
      <c r="AE70" s="1000"/>
      <c r="AF70" s="1000">
        <v>18</v>
      </c>
      <c r="AG70" s="1000"/>
      <c r="AH70" s="1000"/>
      <c r="AI70" s="1000"/>
      <c r="AJ70" s="1000"/>
      <c r="AK70" s="1000">
        <v>6</v>
      </c>
      <c r="AL70" s="1000"/>
      <c r="AM70" s="1000"/>
      <c r="AN70" s="1000"/>
      <c r="AO70" s="1000"/>
      <c r="AP70" s="1000" t="s">
        <v>538</v>
      </c>
      <c r="AQ70" s="1000"/>
      <c r="AR70" s="1000"/>
      <c r="AS70" s="1000"/>
      <c r="AT70" s="1000"/>
      <c r="AU70" s="1000" t="s">
        <v>539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546</v>
      </c>
      <c r="C71" s="1004"/>
      <c r="D71" s="1004"/>
      <c r="E71" s="1004"/>
      <c r="F71" s="1004"/>
      <c r="G71" s="1004"/>
      <c r="H71" s="1004"/>
      <c r="I71" s="1004"/>
      <c r="J71" s="1004"/>
      <c r="K71" s="1004"/>
      <c r="L71" s="1004"/>
      <c r="M71" s="1004"/>
      <c r="N71" s="1004"/>
      <c r="O71" s="1004"/>
      <c r="P71" s="1005"/>
      <c r="Q71" s="1006">
        <v>3529</v>
      </c>
      <c r="R71" s="1000"/>
      <c r="S71" s="1000"/>
      <c r="T71" s="1000"/>
      <c r="U71" s="1000"/>
      <c r="V71" s="1000">
        <v>3219</v>
      </c>
      <c r="W71" s="1000"/>
      <c r="X71" s="1000"/>
      <c r="Y71" s="1000"/>
      <c r="Z71" s="1000"/>
      <c r="AA71" s="1000">
        <v>310</v>
      </c>
      <c r="AB71" s="1000"/>
      <c r="AC71" s="1000"/>
      <c r="AD71" s="1000"/>
      <c r="AE71" s="1000"/>
      <c r="AF71" s="1000">
        <v>310</v>
      </c>
      <c r="AG71" s="1000"/>
      <c r="AH71" s="1000"/>
      <c r="AI71" s="1000"/>
      <c r="AJ71" s="1000"/>
      <c r="AK71" s="1000">
        <v>404</v>
      </c>
      <c r="AL71" s="1000"/>
      <c r="AM71" s="1000"/>
      <c r="AN71" s="1000"/>
      <c r="AO71" s="1000"/>
      <c r="AP71" s="1000" t="s">
        <v>538</v>
      </c>
      <c r="AQ71" s="1000"/>
      <c r="AR71" s="1000"/>
      <c r="AS71" s="1000"/>
      <c r="AT71" s="1000"/>
      <c r="AU71" s="1000" t="s">
        <v>538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547</v>
      </c>
      <c r="C72" s="1004"/>
      <c r="D72" s="1004"/>
      <c r="E72" s="1004"/>
      <c r="F72" s="1004"/>
      <c r="G72" s="1004"/>
      <c r="H72" s="1004"/>
      <c r="I72" s="1004"/>
      <c r="J72" s="1004"/>
      <c r="K72" s="1004"/>
      <c r="L72" s="1004"/>
      <c r="M72" s="1004"/>
      <c r="N72" s="1004"/>
      <c r="O72" s="1004"/>
      <c r="P72" s="1005"/>
      <c r="Q72" s="1006">
        <v>111</v>
      </c>
      <c r="R72" s="1000"/>
      <c r="S72" s="1000"/>
      <c r="T72" s="1000"/>
      <c r="U72" s="1000"/>
      <c r="V72" s="1000">
        <v>101</v>
      </c>
      <c r="W72" s="1000"/>
      <c r="X72" s="1000"/>
      <c r="Y72" s="1000"/>
      <c r="Z72" s="1000"/>
      <c r="AA72" s="1000">
        <v>10</v>
      </c>
      <c r="AB72" s="1000"/>
      <c r="AC72" s="1000"/>
      <c r="AD72" s="1000"/>
      <c r="AE72" s="1000"/>
      <c r="AF72" s="1000">
        <v>10</v>
      </c>
      <c r="AG72" s="1000"/>
      <c r="AH72" s="1000"/>
      <c r="AI72" s="1000"/>
      <c r="AJ72" s="1000"/>
      <c r="AK72" s="1000">
        <v>23</v>
      </c>
      <c r="AL72" s="1000"/>
      <c r="AM72" s="1000"/>
      <c r="AN72" s="1000"/>
      <c r="AO72" s="1000"/>
      <c r="AP72" s="1000" t="s">
        <v>539</v>
      </c>
      <c r="AQ72" s="1000"/>
      <c r="AR72" s="1000"/>
      <c r="AS72" s="1000"/>
      <c r="AT72" s="1000"/>
      <c r="AU72" s="1000" t="s">
        <v>538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548</v>
      </c>
      <c r="C73" s="1004"/>
      <c r="D73" s="1004"/>
      <c r="E73" s="1004"/>
      <c r="F73" s="1004"/>
      <c r="G73" s="1004"/>
      <c r="H73" s="1004"/>
      <c r="I73" s="1004"/>
      <c r="J73" s="1004"/>
      <c r="K73" s="1004"/>
      <c r="L73" s="1004"/>
      <c r="M73" s="1004"/>
      <c r="N73" s="1004"/>
      <c r="O73" s="1004"/>
      <c r="P73" s="1005"/>
      <c r="Q73" s="1006">
        <v>1114</v>
      </c>
      <c r="R73" s="1000"/>
      <c r="S73" s="1000"/>
      <c r="T73" s="1000"/>
      <c r="U73" s="1000"/>
      <c r="V73" s="1000">
        <v>1110</v>
      </c>
      <c r="W73" s="1000"/>
      <c r="X73" s="1000"/>
      <c r="Y73" s="1000"/>
      <c r="Z73" s="1000"/>
      <c r="AA73" s="1000">
        <v>4</v>
      </c>
      <c r="AB73" s="1000"/>
      <c r="AC73" s="1000"/>
      <c r="AD73" s="1000"/>
      <c r="AE73" s="1000"/>
      <c r="AF73" s="1000">
        <v>4</v>
      </c>
      <c r="AG73" s="1000"/>
      <c r="AH73" s="1000"/>
      <c r="AI73" s="1000"/>
      <c r="AJ73" s="1000"/>
      <c r="AK73" s="1000" t="s">
        <v>538</v>
      </c>
      <c r="AL73" s="1000"/>
      <c r="AM73" s="1000"/>
      <c r="AN73" s="1000"/>
      <c r="AO73" s="1000"/>
      <c r="AP73" s="1000" t="s">
        <v>539</v>
      </c>
      <c r="AQ73" s="1000"/>
      <c r="AR73" s="1000"/>
      <c r="AS73" s="1000"/>
      <c r="AT73" s="1000"/>
      <c r="AU73" s="1000" t="s">
        <v>539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549</v>
      </c>
      <c r="C74" s="1004"/>
      <c r="D74" s="1004"/>
      <c r="E74" s="1004"/>
      <c r="F74" s="1004"/>
      <c r="G74" s="1004"/>
      <c r="H74" s="1004"/>
      <c r="I74" s="1004"/>
      <c r="J74" s="1004"/>
      <c r="K74" s="1004"/>
      <c r="L74" s="1004"/>
      <c r="M74" s="1004"/>
      <c r="N74" s="1004"/>
      <c r="O74" s="1004"/>
      <c r="P74" s="1005"/>
      <c r="Q74" s="1006">
        <v>38</v>
      </c>
      <c r="R74" s="1000"/>
      <c r="S74" s="1000"/>
      <c r="T74" s="1000"/>
      <c r="U74" s="1000"/>
      <c r="V74" s="1000">
        <v>32</v>
      </c>
      <c r="W74" s="1000"/>
      <c r="X74" s="1000"/>
      <c r="Y74" s="1000"/>
      <c r="Z74" s="1000"/>
      <c r="AA74" s="1000">
        <v>6</v>
      </c>
      <c r="AB74" s="1000"/>
      <c r="AC74" s="1000"/>
      <c r="AD74" s="1000"/>
      <c r="AE74" s="1000"/>
      <c r="AF74" s="1000">
        <v>6</v>
      </c>
      <c r="AG74" s="1000"/>
      <c r="AH74" s="1000"/>
      <c r="AI74" s="1000"/>
      <c r="AJ74" s="1000"/>
      <c r="AK74" s="1000">
        <v>10</v>
      </c>
      <c r="AL74" s="1000"/>
      <c r="AM74" s="1000"/>
      <c r="AN74" s="1000"/>
      <c r="AO74" s="1000"/>
      <c r="AP74" s="1000" t="s">
        <v>539</v>
      </c>
      <c r="AQ74" s="1000"/>
      <c r="AR74" s="1000"/>
      <c r="AS74" s="1000"/>
      <c r="AT74" s="1000"/>
      <c r="AU74" s="1000" t="s">
        <v>539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550</v>
      </c>
      <c r="C75" s="1004"/>
      <c r="D75" s="1004"/>
      <c r="E75" s="1004"/>
      <c r="F75" s="1004"/>
      <c r="G75" s="1004"/>
      <c r="H75" s="1004"/>
      <c r="I75" s="1004"/>
      <c r="J75" s="1004"/>
      <c r="K75" s="1004"/>
      <c r="L75" s="1004"/>
      <c r="M75" s="1004"/>
      <c r="N75" s="1004"/>
      <c r="O75" s="1004"/>
      <c r="P75" s="1005"/>
      <c r="Q75" s="1007">
        <v>7691</v>
      </c>
      <c r="R75" s="1008"/>
      <c r="S75" s="1008"/>
      <c r="T75" s="1008"/>
      <c r="U75" s="1009"/>
      <c r="V75" s="1010">
        <v>7373</v>
      </c>
      <c r="W75" s="1008"/>
      <c r="X75" s="1008"/>
      <c r="Y75" s="1008"/>
      <c r="Z75" s="1009"/>
      <c r="AA75" s="1010">
        <v>318</v>
      </c>
      <c r="AB75" s="1008"/>
      <c r="AC75" s="1008"/>
      <c r="AD75" s="1008"/>
      <c r="AE75" s="1009"/>
      <c r="AF75" s="1010">
        <v>318</v>
      </c>
      <c r="AG75" s="1008"/>
      <c r="AH75" s="1008"/>
      <c r="AI75" s="1008"/>
      <c r="AJ75" s="1009"/>
      <c r="AK75" s="1010" t="s">
        <v>538</v>
      </c>
      <c r="AL75" s="1008"/>
      <c r="AM75" s="1008"/>
      <c r="AN75" s="1008"/>
      <c r="AO75" s="1009"/>
      <c r="AP75" s="1010" t="s">
        <v>538</v>
      </c>
      <c r="AQ75" s="1008"/>
      <c r="AR75" s="1008"/>
      <c r="AS75" s="1008"/>
      <c r="AT75" s="1009"/>
      <c r="AU75" s="1010" t="s">
        <v>539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551</v>
      </c>
      <c r="C76" s="1004"/>
      <c r="D76" s="1004"/>
      <c r="E76" s="1004"/>
      <c r="F76" s="1004"/>
      <c r="G76" s="1004"/>
      <c r="H76" s="1004"/>
      <c r="I76" s="1004"/>
      <c r="J76" s="1004"/>
      <c r="K76" s="1004"/>
      <c r="L76" s="1004"/>
      <c r="M76" s="1004"/>
      <c r="N76" s="1004"/>
      <c r="O76" s="1004"/>
      <c r="P76" s="1005"/>
      <c r="Q76" s="1007">
        <v>1333</v>
      </c>
      <c r="R76" s="1008"/>
      <c r="S76" s="1008"/>
      <c r="T76" s="1008"/>
      <c r="U76" s="1009"/>
      <c r="V76" s="1010">
        <v>1298</v>
      </c>
      <c r="W76" s="1008"/>
      <c r="X76" s="1008"/>
      <c r="Y76" s="1008"/>
      <c r="Z76" s="1009"/>
      <c r="AA76" s="1010">
        <v>35</v>
      </c>
      <c r="AB76" s="1008"/>
      <c r="AC76" s="1008"/>
      <c r="AD76" s="1008"/>
      <c r="AE76" s="1009"/>
      <c r="AF76" s="1010">
        <v>35</v>
      </c>
      <c r="AG76" s="1008"/>
      <c r="AH76" s="1008"/>
      <c r="AI76" s="1008"/>
      <c r="AJ76" s="1009"/>
      <c r="AK76" s="1010">
        <v>2</v>
      </c>
      <c r="AL76" s="1008"/>
      <c r="AM76" s="1008"/>
      <c r="AN76" s="1008"/>
      <c r="AO76" s="1009"/>
      <c r="AP76" s="1010" t="s">
        <v>539</v>
      </c>
      <c r="AQ76" s="1008"/>
      <c r="AR76" s="1008"/>
      <c r="AS76" s="1008"/>
      <c r="AT76" s="1009"/>
      <c r="AU76" s="1010" t="s">
        <v>539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552</v>
      </c>
      <c r="C77" s="1004"/>
      <c r="D77" s="1004"/>
      <c r="E77" s="1004"/>
      <c r="F77" s="1004"/>
      <c r="G77" s="1004"/>
      <c r="H77" s="1004"/>
      <c r="I77" s="1004"/>
      <c r="J77" s="1004"/>
      <c r="K77" s="1004"/>
      <c r="L77" s="1004"/>
      <c r="M77" s="1004"/>
      <c r="N77" s="1004"/>
      <c r="O77" s="1004"/>
      <c r="P77" s="1005"/>
      <c r="Q77" s="1007">
        <v>155546</v>
      </c>
      <c r="R77" s="1008"/>
      <c r="S77" s="1008"/>
      <c r="T77" s="1008"/>
      <c r="U77" s="1009"/>
      <c r="V77" s="1010">
        <v>149149</v>
      </c>
      <c r="W77" s="1008"/>
      <c r="X77" s="1008"/>
      <c r="Y77" s="1008"/>
      <c r="Z77" s="1009"/>
      <c r="AA77" s="1010">
        <v>6397</v>
      </c>
      <c r="AB77" s="1008"/>
      <c r="AC77" s="1008"/>
      <c r="AD77" s="1008"/>
      <c r="AE77" s="1009"/>
      <c r="AF77" s="1010">
        <v>6397</v>
      </c>
      <c r="AG77" s="1008"/>
      <c r="AH77" s="1008"/>
      <c r="AI77" s="1008"/>
      <c r="AJ77" s="1009"/>
      <c r="AK77" s="1010">
        <v>1957</v>
      </c>
      <c r="AL77" s="1008"/>
      <c r="AM77" s="1008"/>
      <c r="AN77" s="1008"/>
      <c r="AO77" s="1009"/>
      <c r="AP77" s="1010" t="s">
        <v>539</v>
      </c>
      <c r="AQ77" s="1008"/>
      <c r="AR77" s="1008"/>
      <c r="AS77" s="1008"/>
      <c r="AT77" s="1009"/>
      <c r="AU77" s="1010" t="s">
        <v>539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7420</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36</v>
      </c>
      <c r="CS102" s="980"/>
      <c r="CT102" s="980"/>
      <c r="CU102" s="980"/>
      <c r="CV102" s="981"/>
      <c r="CW102" s="979" t="s">
        <v>541</v>
      </c>
      <c r="CX102" s="980"/>
      <c r="CY102" s="980"/>
      <c r="CZ102" s="980"/>
      <c r="DA102" s="981"/>
      <c r="DB102" s="979" t="s">
        <v>539</v>
      </c>
      <c r="DC102" s="980"/>
      <c r="DD102" s="980"/>
      <c r="DE102" s="980"/>
      <c r="DF102" s="981"/>
      <c r="DG102" s="979" t="s">
        <v>539</v>
      </c>
      <c r="DH102" s="980"/>
      <c r="DI102" s="980"/>
      <c r="DJ102" s="980"/>
      <c r="DK102" s="981"/>
      <c r="DL102" s="979" t="s">
        <v>538</v>
      </c>
      <c r="DM102" s="980"/>
      <c r="DN102" s="980"/>
      <c r="DO102" s="980"/>
      <c r="DP102" s="981"/>
      <c r="DQ102" s="979" t="s">
        <v>542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289</v>
      </c>
      <c r="AG109" s="923"/>
      <c r="AH109" s="923"/>
      <c r="AI109" s="923"/>
      <c r="AJ109" s="924"/>
      <c r="AK109" s="925" t="s">
        <v>288</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289</v>
      </c>
      <c r="BW109" s="923"/>
      <c r="BX109" s="923"/>
      <c r="BY109" s="923"/>
      <c r="BZ109" s="924"/>
      <c r="CA109" s="925" t="s">
        <v>288</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289</v>
      </c>
      <c r="DM109" s="923"/>
      <c r="DN109" s="923"/>
      <c r="DO109" s="923"/>
      <c r="DP109" s="924"/>
      <c r="DQ109" s="925" t="s">
        <v>288</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339746</v>
      </c>
      <c r="AB110" s="916"/>
      <c r="AC110" s="916"/>
      <c r="AD110" s="916"/>
      <c r="AE110" s="917"/>
      <c r="AF110" s="918">
        <v>341916</v>
      </c>
      <c r="AG110" s="916"/>
      <c r="AH110" s="916"/>
      <c r="AI110" s="916"/>
      <c r="AJ110" s="917"/>
      <c r="AK110" s="918">
        <v>350831</v>
      </c>
      <c r="AL110" s="916"/>
      <c r="AM110" s="916"/>
      <c r="AN110" s="916"/>
      <c r="AO110" s="917"/>
      <c r="AP110" s="919">
        <v>16.100000000000001</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3497102</v>
      </c>
      <c r="BR110" s="863"/>
      <c r="BS110" s="863"/>
      <c r="BT110" s="863"/>
      <c r="BU110" s="863"/>
      <c r="BV110" s="863">
        <v>4087634</v>
      </c>
      <c r="BW110" s="863"/>
      <c r="BX110" s="863"/>
      <c r="BY110" s="863"/>
      <c r="BZ110" s="863"/>
      <c r="CA110" s="863">
        <v>4422564</v>
      </c>
      <c r="CB110" s="863"/>
      <c r="CC110" s="863"/>
      <c r="CD110" s="863"/>
      <c r="CE110" s="863"/>
      <c r="CF110" s="887">
        <v>203.4</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6333</v>
      </c>
      <c r="BR111" s="835"/>
      <c r="BS111" s="835"/>
      <c r="BT111" s="835"/>
      <c r="BU111" s="835"/>
      <c r="BV111" s="835">
        <v>3100</v>
      </c>
      <c r="BW111" s="835"/>
      <c r="BX111" s="835"/>
      <c r="BY111" s="835"/>
      <c r="BZ111" s="835"/>
      <c r="CA111" s="835">
        <v>1260</v>
      </c>
      <c r="CB111" s="835"/>
      <c r="CC111" s="835"/>
      <c r="CD111" s="835"/>
      <c r="CE111" s="835"/>
      <c r="CF111" s="896">
        <v>0.1</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2002938</v>
      </c>
      <c r="BR112" s="835"/>
      <c r="BS112" s="835"/>
      <c r="BT112" s="835"/>
      <c r="BU112" s="835"/>
      <c r="BV112" s="835">
        <v>1838886</v>
      </c>
      <c r="BW112" s="835"/>
      <c r="BX112" s="835"/>
      <c r="BY112" s="835"/>
      <c r="BZ112" s="835"/>
      <c r="CA112" s="835">
        <v>1718613</v>
      </c>
      <c r="CB112" s="835"/>
      <c r="CC112" s="835"/>
      <c r="CD112" s="835"/>
      <c r="CE112" s="835"/>
      <c r="CF112" s="896">
        <v>79</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139214</v>
      </c>
      <c r="AB113" s="944"/>
      <c r="AC113" s="944"/>
      <c r="AD113" s="944"/>
      <c r="AE113" s="945"/>
      <c r="AF113" s="946">
        <v>138389</v>
      </c>
      <c r="AG113" s="944"/>
      <c r="AH113" s="944"/>
      <c r="AI113" s="944"/>
      <c r="AJ113" s="945"/>
      <c r="AK113" s="946">
        <v>154018</v>
      </c>
      <c r="AL113" s="944"/>
      <c r="AM113" s="944"/>
      <c r="AN113" s="944"/>
      <c r="AO113" s="945"/>
      <c r="AP113" s="947">
        <v>7.1</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24020</v>
      </c>
      <c r="BR113" s="835"/>
      <c r="BS113" s="835"/>
      <c r="BT113" s="835"/>
      <c r="BU113" s="835"/>
      <c r="BV113" s="835">
        <v>19600</v>
      </c>
      <c r="BW113" s="835"/>
      <c r="BX113" s="835"/>
      <c r="BY113" s="835"/>
      <c r="BZ113" s="835"/>
      <c r="CA113" s="835">
        <v>12959</v>
      </c>
      <c r="CB113" s="835"/>
      <c r="CC113" s="835"/>
      <c r="CD113" s="835"/>
      <c r="CE113" s="835"/>
      <c r="CF113" s="896">
        <v>0.6</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7525</v>
      </c>
      <c r="AB114" s="798"/>
      <c r="AC114" s="798"/>
      <c r="AD114" s="798"/>
      <c r="AE114" s="799"/>
      <c r="AF114" s="800">
        <v>11097</v>
      </c>
      <c r="AG114" s="798"/>
      <c r="AH114" s="798"/>
      <c r="AI114" s="798"/>
      <c r="AJ114" s="799"/>
      <c r="AK114" s="800">
        <v>9882</v>
      </c>
      <c r="AL114" s="798"/>
      <c r="AM114" s="798"/>
      <c r="AN114" s="798"/>
      <c r="AO114" s="799"/>
      <c r="AP114" s="845">
        <v>0.5</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295071</v>
      </c>
      <c r="BR114" s="835"/>
      <c r="BS114" s="835"/>
      <c r="BT114" s="835"/>
      <c r="BU114" s="835"/>
      <c r="BV114" s="835">
        <v>238250</v>
      </c>
      <c r="BW114" s="835"/>
      <c r="BX114" s="835"/>
      <c r="BY114" s="835"/>
      <c r="BZ114" s="835"/>
      <c r="CA114" s="835">
        <v>290921</v>
      </c>
      <c r="CB114" s="835"/>
      <c r="CC114" s="835"/>
      <c r="CD114" s="835"/>
      <c r="CE114" s="835"/>
      <c r="CF114" s="896">
        <v>13.4</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3230</v>
      </c>
      <c r="AB115" s="944"/>
      <c r="AC115" s="944"/>
      <c r="AD115" s="944"/>
      <c r="AE115" s="945"/>
      <c r="AF115" s="946">
        <v>3155</v>
      </c>
      <c r="AG115" s="944"/>
      <c r="AH115" s="944"/>
      <c r="AI115" s="944"/>
      <c r="AJ115" s="945"/>
      <c r="AK115" s="946">
        <v>3255</v>
      </c>
      <c r="AL115" s="944"/>
      <c r="AM115" s="944"/>
      <c r="AN115" s="944"/>
      <c r="AO115" s="945"/>
      <c r="AP115" s="947">
        <v>0.1</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v>191</v>
      </c>
      <c r="AG116" s="798"/>
      <c r="AH116" s="798"/>
      <c r="AI116" s="798"/>
      <c r="AJ116" s="799"/>
      <c r="AK116" s="800">
        <v>140</v>
      </c>
      <c r="AL116" s="798"/>
      <c r="AM116" s="798"/>
      <c r="AN116" s="798"/>
      <c r="AO116" s="799"/>
      <c r="AP116" s="845">
        <v>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6333</v>
      </c>
      <c r="DH116" s="798"/>
      <c r="DI116" s="798"/>
      <c r="DJ116" s="798"/>
      <c r="DK116" s="799"/>
      <c r="DL116" s="800">
        <v>3100</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489715</v>
      </c>
      <c r="AB117" s="930"/>
      <c r="AC117" s="930"/>
      <c r="AD117" s="930"/>
      <c r="AE117" s="931"/>
      <c r="AF117" s="932">
        <v>494748</v>
      </c>
      <c r="AG117" s="930"/>
      <c r="AH117" s="930"/>
      <c r="AI117" s="930"/>
      <c r="AJ117" s="931"/>
      <c r="AK117" s="932">
        <v>518126</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289</v>
      </c>
      <c r="AG118" s="923"/>
      <c r="AH118" s="923"/>
      <c r="AI118" s="923"/>
      <c r="AJ118" s="924"/>
      <c r="AK118" s="925" t="s">
        <v>288</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435</v>
      </c>
      <c r="BP119" s="899"/>
      <c r="BQ119" s="903">
        <v>5825464</v>
      </c>
      <c r="BR119" s="866"/>
      <c r="BS119" s="866"/>
      <c r="BT119" s="866"/>
      <c r="BU119" s="866"/>
      <c r="BV119" s="866">
        <v>6187470</v>
      </c>
      <c r="BW119" s="866"/>
      <c r="BX119" s="866"/>
      <c r="BY119" s="866"/>
      <c r="BZ119" s="866"/>
      <c r="CA119" s="866">
        <v>6446317</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v>1260</v>
      </c>
      <c r="DR119" s="781"/>
      <c r="DS119" s="781"/>
      <c r="DT119" s="781"/>
      <c r="DU119" s="782"/>
      <c r="DV119" s="869">
        <v>0.1</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1386973</v>
      </c>
      <c r="BR120" s="863"/>
      <c r="BS120" s="863"/>
      <c r="BT120" s="863"/>
      <c r="BU120" s="863"/>
      <c r="BV120" s="863">
        <v>1454606</v>
      </c>
      <c r="BW120" s="863"/>
      <c r="BX120" s="863"/>
      <c r="BY120" s="863"/>
      <c r="BZ120" s="863"/>
      <c r="CA120" s="863">
        <v>1466702</v>
      </c>
      <c r="CB120" s="863"/>
      <c r="CC120" s="863"/>
      <c r="CD120" s="863"/>
      <c r="CE120" s="863"/>
      <c r="CF120" s="887">
        <v>67.400000000000006</v>
      </c>
      <c r="CG120" s="888"/>
      <c r="CH120" s="888"/>
      <c r="CI120" s="888"/>
      <c r="CJ120" s="888"/>
      <c r="CK120" s="889" t="s">
        <v>439</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1218289</v>
      </c>
      <c r="DH120" s="863"/>
      <c r="DI120" s="863"/>
      <c r="DJ120" s="863"/>
      <c r="DK120" s="863"/>
      <c r="DL120" s="863">
        <v>1216225</v>
      </c>
      <c r="DM120" s="863"/>
      <c r="DN120" s="863"/>
      <c r="DO120" s="863"/>
      <c r="DP120" s="863"/>
      <c r="DQ120" s="863">
        <v>1229170</v>
      </c>
      <c r="DR120" s="863"/>
      <c r="DS120" s="863"/>
      <c r="DT120" s="863"/>
      <c r="DU120" s="863"/>
      <c r="DV120" s="864">
        <v>56.5</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87050</v>
      </c>
      <c r="BR121" s="835"/>
      <c r="BS121" s="835"/>
      <c r="BT121" s="835"/>
      <c r="BU121" s="835"/>
      <c r="BV121" s="835">
        <v>73955</v>
      </c>
      <c r="BW121" s="835"/>
      <c r="BX121" s="835"/>
      <c r="BY121" s="835"/>
      <c r="BZ121" s="835"/>
      <c r="CA121" s="835">
        <v>65519</v>
      </c>
      <c r="CB121" s="835"/>
      <c r="CC121" s="835"/>
      <c r="CD121" s="835"/>
      <c r="CE121" s="835"/>
      <c r="CF121" s="896">
        <v>3</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589123</v>
      </c>
      <c r="DH121" s="835"/>
      <c r="DI121" s="835"/>
      <c r="DJ121" s="835"/>
      <c r="DK121" s="835"/>
      <c r="DL121" s="835">
        <v>435791</v>
      </c>
      <c r="DM121" s="835"/>
      <c r="DN121" s="835"/>
      <c r="DO121" s="835"/>
      <c r="DP121" s="835"/>
      <c r="DQ121" s="835">
        <v>328094</v>
      </c>
      <c r="DR121" s="835"/>
      <c r="DS121" s="835"/>
      <c r="DT121" s="835"/>
      <c r="DU121" s="835"/>
      <c r="DV121" s="812">
        <v>15.1</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3497081</v>
      </c>
      <c r="BR122" s="866"/>
      <c r="BS122" s="866"/>
      <c r="BT122" s="866"/>
      <c r="BU122" s="866"/>
      <c r="BV122" s="866">
        <v>3859225</v>
      </c>
      <c r="BW122" s="866"/>
      <c r="BX122" s="866"/>
      <c r="BY122" s="866"/>
      <c r="BZ122" s="866"/>
      <c r="CA122" s="866">
        <v>4070867</v>
      </c>
      <c r="CB122" s="866"/>
      <c r="CC122" s="866"/>
      <c r="CD122" s="866"/>
      <c r="CE122" s="866"/>
      <c r="CF122" s="867">
        <v>187.2</v>
      </c>
      <c r="CG122" s="868"/>
      <c r="CH122" s="868"/>
      <c r="CI122" s="868"/>
      <c r="CJ122" s="868"/>
      <c r="CK122" s="890"/>
      <c r="CL122" s="876"/>
      <c r="CM122" s="876"/>
      <c r="CN122" s="876"/>
      <c r="CO122" s="877"/>
      <c r="CP122" s="856" t="s">
        <v>389</v>
      </c>
      <c r="CQ122" s="857"/>
      <c r="CR122" s="857"/>
      <c r="CS122" s="857"/>
      <c r="CT122" s="857"/>
      <c r="CU122" s="857"/>
      <c r="CV122" s="857"/>
      <c r="CW122" s="857"/>
      <c r="CX122" s="857"/>
      <c r="CY122" s="857"/>
      <c r="CZ122" s="857"/>
      <c r="DA122" s="857"/>
      <c r="DB122" s="857"/>
      <c r="DC122" s="857"/>
      <c r="DD122" s="857"/>
      <c r="DE122" s="857"/>
      <c r="DF122" s="858"/>
      <c r="DG122" s="834">
        <v>195526</v>
      </c>
      <c r="DH122" s="835"/>
      <c r="DI122" s="835"/>
      <c r="DJ122" s="835"/>
      <c r="DK122" s="835"/>
      <c r="DL122" s="835">
        <v>186870</v>
      </c>
      <c r="DM122" s="835"/>
      <c r="DN122" s="835"/>
      <c r="DO122" s="835"/>
      <c r="DP122" s="835"/>
      <c r="DQ122" s="835">
        <v>161349</v>
      </c>
      <c r="DR122" s="835"/>
      <c r="DS122" s="835"/>
      <c r="DT122" s="835"/>
      <c r="DU122" s="835"/>
      <c r="DV122" s="812">
        <v>7.4</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443</v>
      </c>
      <c r="BP123" s="899"/>
      <c r="BQ123" s="853">
        <v>4971104</v>
      </c>
      <c r="BR123" s="854"/>
      <c r="BS123" s="854"/>
      <c r="BT123" s="854"/>
      <c r="BU123" s="854"/>
      <c r="BV123" s="854">
        <v>5387786</v>
      </c>
      <c r="BW123" s="854"/>
      <c r="BX123" s="854"/>
      <c r="BY123" s="854"/>
      <c r="BZ123" s="854"/>
      <c r="CA123" s="854">
        <v>5603088</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39.799999999999997</v>
      </c>
      <c r="BR124" s="852"/>
      <c r="BS124" s="852"/>
      <c r="BT124" s="852"/>
      <c r="BU124" s="852"/>
      <c r="BV124" s="852">
        <v>36.1</v>
      </c>
      <c r="BW124" s="852"/>
      <c r="BX124" s="852"/>
      <c r="BY124" s="852"/>
      <c r="BZ124" s="852"/>
      <c r="CA124" s="852">
        <v>38.700000000000003</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3230</v>
      </c>
      <c r="AB127" s="798"/>
      <c r="AC127" s="798"/>
      <c r="AD127" s="798"/>
      <c r="AE127" s="799"/>
      <c r="AF127" s="800">
        <v>3155</v>
      </c>
      <c r="AG127" s="798"/>
      <c r="AH127" s="798"/>
      <c r="AI127" s="798"/>
      <c r="AJ127" s="799"/>
      <c r="AK127" s="800">
        <v>3255</v>
      </c>
      <c r="AL127" s="798"/>
      <c r="AM127" s="798"/>
      <c r="AN127" s="798"/>
      <c r="AO127" s="799"/>
      <c r="AP127" s="845">
        <v>0.1</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3176</v>
      </c>
      <c r="AB128" s="819"/>
      <c r="AC128" s="819"/>
      <c r="AD128" s="819"/>
      <c r="AE128" s="820"/>
      <c r="AF128" s="821">
        <v>3684</v>
      </c>
      <c r="AG128" s="819"/>
      <c r="AH128" s="819"/>
      <c r="AI128" s="819"/>
      <c r="AJ128" s="820"/>
      <c r="AK128" s="821">
        <v>3282</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2465909</v>
      </c>
      <c r="AB129" s="798"/>
      <c r="AC129" s="798"/>
      <c r="AD129" s="798"/>
      <c r="AE129" s="799"/>
      <c r="AF129" s="800">
        <v>2533107</v>
      </c>
      <c r="AG129" s="798"/>
      <c r="AH129" s="798"/>
      <c r="AI129" s="798"/>
      <c r="AJ129" s="799"/>
      <c r="AK129" s="800">
        <v>2503703</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320314</v>
      </c>
      <c r="AB130" s="798"/>
      <c r="AC130" s="798"/>
      <c r="AD130" s="798"/>
      <c r="AE130" s="799"/>
      <c r="AF130" s="800">
        <v>323637</v>
      </c>
      <c r="AG130" s="798"/>
      <c r="AH130" s="798"/>
      <c r="AI130" s="798"/>
      <c r="AJ130" s="799"/>
      <c r="AK130" s="800">
        <v>329002</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7.9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2145595</v>
      </c>
      <c r="AB131" s="781"/>
      <c r="AC131" s="781"/>
      <c r="AD131" s="781"/>
      <c r="AE131" s="782"/>
      <c r="AF131" s="783">
        <v>2209470</v>
      </c>
      <c r="AG131" s="781"/>
      <c r="AH131" s="781"/>
      <c r="AI131" s="781"/>
      <c r="AJ131" s="782"/>
      <c r="AK131" s="783">
        <v>2174701</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38.700000000000003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7.7472682400000004</v>
      </c>
      <c r="AB132" s="761"/>
      <c r="AC132" s="761"/>
      <c r="AD132" s="761"/>
      <c r="AE132" s="762"/>
      <c r="AF132" s="763">
        <v>7.5776996289999996</v>
      </c>
      <c r="AG132" s="761"/>
      <c r="AH132" s="761"/>
      <c r="AI132" s="761"/>
      <c r="AJ132" s="762"/>
      <c r="AK132" s="763">
        <v>8.5456345490000007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8.6</v>
      </c>
      <c r="AB133" s="740"/>
      <c r="AC133" s="740"/>
      <c r="AD133" s="740"/>
      <c r="AE133" s="741"/>
      <c r="AF133" s="739">
        <v>8</v>
      </c>
      <c r="AG133" s="740"/>
      <c r="AH133" s="740"/>
      <c r="AI133" s="740"/>
      <c r="AJ133" s="741"/>
      <c r="AK133" s="739">
        <v>7.9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tabSelected="1" view="pageBreakPreview" topLeftCell="L52" zoomScale="85" zoomScaleNormal="85" zoomScaleSheetLayoutView="85" workbookViewId="0">
      <selection activeCell="G65" sqref="G65:O69"/>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tabSelected="1" zoomScaleNormal="100" zoomScaleSheetLayoutView="55" workbookViewId="0">
      <selection activeCell="G65" sqref="G65:O69"/>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tabSelected="1" view="pageBreakPreview" topLeftCell="D46" workbookViewId="0">
      <selection activeCell="G65" sqref="G65:O69"/>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557051</v>
      </c>
      <c r="L9" s="266">
        <v>95598</v>
      </c>
      <c r="M9" s="267">
        <v>107954</v>
      </c>
      <c r="N9" s="268">
        <v>-11.4</v>
      </c>
    </row>
    <row r="10" spans="1:16" x14ac:dyDescent="0.15">
      <c r="A10" s="250"/>
      <c r="B10" s="246"/>
      <c r="C10" s="246"/>
      <c r="D10" s="246"/>
      <c r="E10" s="246"/>
      <c r="F10" s="246"/>
      <c r="G10" s="1166" t="s">
        <v>477</v>
      </c>
      <c r="H10" s="1167"/>
      <c r="I10" s="1167"/>
      <c r="J10" s="1168"/>
      <c r="K10" s="269">
        <v>154726</v>
      </c>
      <c r="L10" s="270">
        <v>26553</v>
      </c>
      <c r="M10" s="271">
        <v>12579</v>
      </c>
      <c r="N10" s="272">
        <v>111.1</v>
      </c>
    </row>
    <row r="11" spans="1:16" ht="13.5" customHeight="1" x14ac:dyDescent="0.15">
      <c r="A11" s="250"/>
      <c r="B11" s="246"/>
      <c r="C11" s="246"/>
      <c r="D11" s="246"/>
      <c r="E11" s="246"/>
      <c r="F11" s="246"/>
      <c r="G11" s="1166" t="s">
        <v>478</v>
      </c>
      <c r="H11" s="1167"/>
      <c r="I11" s="1167"/>
      <c r="J11" s="1168"/>
      <c r="K11" s="269">
        <v>75654</v>
      </c>
      <c r="L11" s="270">
        <v>12983</v>
      </c>
      <c r="M11" s="271">
        <v>13215</v>
      </c>
      <c r="N11" s="272">
        <v>-1.8</v>
      </c>
    </row>
    <row r="12" spans="1:16" ht="13.5" customHeight="1" x14ac:dyDescent="0.15">
      <c r="A12" s="250"/>
      <c r="B12" s="246"/>
      <c r="C12" s="246"/>
      <c r="D12" s="246"/>
      <c r="E12" s="246"/>
      <c r="F12" s="246"/>
      <c r="G12" s="1166" t="s">
        <v>479</v>
      </c>
      <c r="H12" s="1167"/>
      <c r="I12" s="1167"/>
      <c r="J12" s="1168"/>
      <c r="K12" s="269" t="s">
        <v>480</v>
      </c>
      <c r="L12" s="270" t="s">
        <v>480</v>
      </c>
      <c r="M12" s="271">
        <v>1280</v>
      </c>
      <c r="N12" s="272" t="s">
        <v>480</v>
      </c>
    </row>
    <row r="13" spans="1:16" ht="13.5" customHeight="1" x14ac:dyDescent="0.15">
      <c r="A13" s="250"/>
      <c r="B13" s="246"/>
      <c r="C13" s="246"/>
      <c r="D13" s="246"/>
      <c r="E13" s="246"/>
      <c r="F13" s="246"/>
      <c r="G13" s="1166" t="s">
        <v>481</v>
      </c>
      <c r="H13" s="1167"/>
      <c r="I13" s="1167"/>
      <c r="J13" s="1168"/>
      <c r="K13" s="269" t="s">
        <v>480</v>
      </c>
      <c r="L13" s="270" t="s">
        <v>480</v>
      </c>
      <c r="M13" s="271" t="s">
        <v>480</v>
      </c>
      <c r="N13" s="272" t="s">
        <v>480</v>
      </c>
    </row>
    <row r="14" spans="1:16" ht="13.5" customHeight="1" x14ac:dyDescent="0.15">
      <c r="A14" s="250"/>
      <c r="B14" s="246"/>
      <c r="C14" s="246"/>
      <c r="D14" s="246"/>
      <c r="E14" s="246"/>
      <c r="F14" s="246"/>
      <c r="G14" s="1166" t="s">
        <v>482</v>
      </c>
      <c r="H14" s="1167"/>
      <c r="I14" s="1167"/>
      <c r="J14" s="1168"/>
      <c r="K14" s="269">
        <v>30256</v>
      </c>
      <c r="L14" s="270">
        <v>5192</v>
      </c>
      <c r="M14" s="271">
        <v>5658</v>
      </c>
      <c r="N14" s="272">
        <v>-8.1999999999999993</v>
      </c>
    </row>
    <row r="15" spans="1:16" ht="13.5" customHeight="1" x14ac:dyDescent="0.15">
      <c r="A15" s="250"/>
      <c r="B15" s="246"/>
      <c r="C15" s="246"/>
      <c r="D15" s="246"/>
      <c r="E15" s="246"/>
      <c r="F15" s="246"/>
      <c r="G15" s="1166" t="s">
        <v>483</v>
      </c>
      <c r="H15" s="1167"/>
      <c r="I15" s="1167"/>
      <c r="J15" s="1168"/>
      <c r="K15" s="269">
        <v>30269</v>
      </c>
      <c r="L15" s="270">
        <v>5195</v>
      </c>
      <c r="M15" s="271">
        <v>2915</v>
      </c>
      <c r="N15" s="272">
        <v>78.2</v>
      </c>
    </row>
    <row r="16" spans="1:16" x14ac:dyDescent="0.15">
      <c r="A16" s="250"/>
      <c r="B16" s="246"/>
      <c r="C16" s="246"/>
      <c r="D16" s="246"/>
      <c r="E16" s="246"/>
      <c r="F16" s="246"/>
      <c r="G16" s="1169" t="s">
        <v>484</v>
      </c>
      <c r="H16" s="1170"/>
      <c r="I16" s="1170"/>
      <c r="J16" s="1171"/>
      <c r="K16" s="270">
        <v>-48890</v>
      </c>
      <c r="L16" s="270">
        <v>-8390</v>
      </c>
      <c r="M16" s="271">
        <v>-10925</v>
      </c>
      <c r="N16" s="272">
        <v>-23.2</v>
      </c>
    </row>
    <row r="17" spans="1:16" x14ac:dyDescent="0.15">
      <c r="A17" s="250"/>
      <c r="B17" s="246"/>
      <c r="C17" s="246"/>
      <c r="D17" s="246"/>
      <c r="E17" s="246"/>
      <c r="F17" s="246"/>
      <c r="G17" s="1169" t="s">
        <v>172</v>
      </c>
      <c r="H17" s="1170"/>
      <c r="I17" s="1170"/>
      <c r="J17" s="1171"/>
      <c r="K17" s="270">
        <v>799066</v>
      </c>
      <c r="L17" s="270">
        <v>137132</v>
      </c>
      <c r="M17" s="271">
        <v>132676</v>
      </c>
      <c r="N17" s="272">
        <v>3.4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11.15</v>
      </c>
      <c r="L21" s="283">
        <v>12.61</v>
      </c>
      <c r="M21" s="284">
        <v>-1.46</v>
      </c>
      <c r="N21" s="251"/>
      <c r="O21" s="285"/>
      <c r="P21" s="281"/>
    </row>
    <row r="22" spans="1:16" s="286" customFormat="1" x14ac:dyDescent="0.15">
      <c r="A22" s="281"/>
      <c r="B22" s="251"/>
      <c r="C22" s="251"/>
      <c r="D22" s="251"/>
      <c r="E22" s="251"/>
      <c r="F22" s="251"/>
      <c r="G22" s="1163" t="s">
        <v>490</v>
      </c>
      <c r="H22" s="1164"/>
      <c r="I22" s="1164"/>
      <c r="J22" s="1165"/>
      <c r="K22" s="287">
        <v>97.8</v>
      </c>
      <c r="L22" s="288">
        <v>96.2</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350831</v>
      </c>
      <c r="L32" s="296">
        <v>60208</v>
      </c>
      <c r="M32" s="297">
        <v>67314</v>
      </c>
      <c r="N32" s="298">
        <v>-10.6</v>
      </c>
    </row>
    <row r="33" spans="1:16" ht="13.5" customHeight="1" x14ac:dyDescent="0.15">
      <c r="A33" s="250"/>
      <c r="B33" s="246"/>
      <c r="C33" s="246"/>
      <c r="D33" s="246"/>
      <c r="E33" s="246"/>
      <c r="F33" s="246"/>
      <c r="G33" s="1154" t="s">
        <v>495</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496</v>
      </c>
      <c r="H34" s="1155"/>
      <c r="I34" s="1155"/>
      <c r="J34" s="1156"/>
      <c r="K34" s="296" t="s">
        <v>480</v>
      </c>
      <c r="L34" s="296" t="s">
        <v>480</v>
      </c>
      <c r="M34" s="297" t="s">
        <v>480</v>
      </c>
      <c r="N34" s="298" t="s">
        <v>480</v>
      </c>
    </row>
    <row r="35" spans="1:16" ht="27" customHeight="1" x14ac:dyDescent="0.15">
      <c r="A35" s="250"/>
      <c r="B35" s="246"/>
      <c r="C35" s="246"/>
      <c r="D35" s="246"/>
      <c r="E35" s="246"/>
      <c r="F35" s="246"/>
      <c r="G35" s="1154" t="s">
        <v>497</v>
      </c>
      <c r="H35" s="1155"/>
      <c r="I35" s="1155"/>
      <c r="J35" s="1156"/>
      <c r="K35" s="296">
        <v>154018</v>
      </c>
      <c r="L35" s="296">
        <v>26432</v>
      </c>
      <c r="M35" s="297">
        <v>23478</v>
      </c>
      <c r="N35" s="298">
        <v>12.6</v>
      </c>
    </row>
    <row r="36" spans="1:16" ht="27" customHeight="1" x14ac:dyDescent="0.15">
      <c r="A36" s="250"/>
      <c r="B36" s="246"/>
      <c r="C36" s="246"/>
      <c r="D36" s="246"/>
      <c r="E36" s="246"/>
      <c r="F36" s="246"/>
      <c r="G36" s="1154" t="s">
        <v>498</v>
      </c>
      <c r="H36" s="1155"/>
      <c r="I36" s="1155"/>
      <c r="J36" s="1156"/>
      <c r="K36" s="296">
        <v>9882</v>
      </c>
      <c r="L36" s="296">
        <v>1696</v>
      </c>
      <c r="M36" s="297">
        <v>4589</v>
      </c>
      <c r="N36" s="298">
        <v>-63</v>
      </c>
    </row>
    <row r="37" spans="1:16" ht="13.5" customHeight="1" x14ac:dyDescent="0.15">
      <c r="A37" s="250"/>
      <c r="B37" s="246"/>
      <c r="C37" s="246"/>
      <c r="D37" s="246"/>
      <c r="E37" s="246"/>
      <c r="F37" s="246"/>
      <c r="G37" s="1154" t="s">
        <v>499</v>
      </c>
      <c r="H37" s="1155"/>
      <c r="I37" s="1155"/>
      <c r="J37" s="1156"/>
      <c r="K37" s="296">
        <v>3255</v>
      </c>
      <c r="L37" s="296">
        <v>559</v>
      </c>
      <c r="M37" s="297">
        <v>859</v>
      </c>
      <c r="N37" s="298">
        <v>-34.9</v>
      </c>
    </row>
    <row r="38" spans="1:16" ht="27" customHeight="1" x14ac:dyDescent="0.15">
      <c r="A38" s="250"/>
      <c r="B38" s="246"/>
      <c r="C38" s="246"/>
      <c r="D38" s="246"/>
      <c r="E38" s="246"/>
      <c r="F38" s="246"/>
      <c r="G38" s="1157" t="s">
        <v>500</v>
      </c>
      <c r="H38" s="1158"/>
      <c r="I38" s="1158"/>
      <c r="J38" s="1159"/>
      <c r="K38" s="299">
        <v>140</v>
      </c>
      <c r="L38" s="299">
        <v>24</v>
      </c>
      <c r="M38" s="300">
        <v>2</v>
      </c>
      <c r="N38" s="301">
        <v>1100</v>
      </c>
      <c r="O38" s="295"/>
    </row>
    <row r="39" spans="1:16" x14ac:dyDescent="0.15">
      <c r="A39" s="250"/>
      <c r="B39" s="246"/>
      <c r="C39" s="246"/>
      <c r="D39" s="246"/>
      <c r="E39" s="246"/>
      <c r="F39" s="246"/>
      <c r="G39" s="1157" t="s">
        <v>501</v>
      </c>
      <c r="H39" s="1158"/>
      <c r="I39" s="1158"/>
      <c r="J39" s="1159"/>
      <c r="K39" s="302">
        <v>-3282</v>
      </c>
      <c r="L39" s="302">
        <v>-563</v>
      </c>
      <c r="M39" s="303">
        <v>-2412</v>
      </c>
      <c r="N39" s="304">
        <v>-76.7</v>
      </c>
      <c r="O39" s="295"/>
    </row>
    <row r="40" spans="1:16" ht="27" customHeight="1" x14ac:dyDescent="0.15">
      <c r="A40" s="250"/>
      <c r="B40" s="246"/>
      <c r="C40" s="246"/>
      <c r="D40" s="246"/>
      <c r="E40" s="246"/>
      <c r="F40" s="246"/>
      <c r="G40" s="1154" t="s">
        <v>502</v>
      </c>
      <c r="H40" s="1155"/>
      <c r="I40" s="1155"/>
      <c r="J40" s="1156"/>
      <c r="K40" s="302">
        <v>-329002</v>
      </c>
      <c r="L40" s="302">
        <v>-56462</v>
      </c>
      <c r="M40" s="303">
        <v>-68535</v>
      </c>
      <c r="N40" s="304">
        <v>-17.600000000000001</v>
      </c>
      <c r="O40" s="295"/>
    </row>
    <row r="41" spans="1:16" x14ac:dyDescent="0.15">
      <c r="A41" s="250"/>
      <c r="B41" s="246"/>
      <c r="C41" s="246"/>
      <c r="D41" s="246"/>
      <c r="E41" s="246"/>
      <c r="F41" s="246"/>
      <c r="G41" s="1160" t="s">
        <v>283</v>
      </c>
      <c r="H41" s="1161"/>
      <c r="I41" s="1161"/>
      <c r="J41" s="1162"/>
      <c r="K41" s="296">
        <v>185842</v>
      </c>
      <c r="L41" s="302">
        <v>31893</v>
      </c>
      <c r="M41" s="303">
        <v>25295</v>
      </c>
      <c r="N41" s="304">
        <v>26.1</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932960</v>
      </c>
      <c r="J51" s="322">
        <v>148892</v>
      </c>
      <c r="K51" s="323">
        <v>104.2</v>
      </c>
      <c r="L51" s="324">
        <v>117673</v>
      </c>
      <c r="M51" s="325">
        <v>22.2</v>
      </c>
      <c r="N51" s="326">
        <v>82</v>
      </c>
    </row>
    <row r="52" spans="1:14" x14ac:dyDescent="0.15">
      <c r="A52" s="250"/>
      <c r="B52" s="246"/>
      <c r="C52" s="246"/>
      <c r="D52" s="246"/>
      <c r="E52" s="246"/>
      <c r="F52" s="246"/>
      <c r="G52" s="327"/>
      <c r="H52" s="328" t="s">
        <v>513</v>
      </c>
      <c r="I52" s="329">
        <v>189078</v>
      </c>
      <c r="J52" s="330">
        <v>30175</v>
      </c>
      <c r="K52" s="331">
        <v>2.2999999999999998</v>
      </c>
      <c r="L52" s="332">
        <v>62359</v>
      </c>
      <c r="M52" s="333">
        <v>9.3000000000000007</v>
      </c>
      <c r="N52" s="334">
        <v>-7</v>
      </c>
    </row>
    <row r="53" spans="1:14" x14ac:dyDescent="0.15">
      <c r="A53" s="250"/>
      <c r="B53" s="246"/>
      <c r="C53" s="246"/>
      <c r="D53" s="246"/>
      <c r="E53" s="246"/>
      <c r="F53" s="246"/>
      <c r="G53" s="312" t="s">
        <v>514</v>
      </c>
      <c r="H53" s="313"/>
      <c r="I53" s="321">
        <v>795301</v>
      </c>
      <c r="J53" s="322">
        <v>127821</v>
      </c>
      <c r="K53" s="323">
        <v>-14.2</v>
      </c>
      <c r="L53" s="324">
        <v>118223</v>
      </c>
      <c r="M53" s="325">
        <v>0.5</v>
      </c>
      <c r="N53" s="326">
        <v>-14.7</v>
      </c>
    </row>
    <row r="54" spans="1:14" x14ac:dyDescent="0.15">
      <c r="A54" s="250"/>
      <c r="B54" s="246"/>
      <c r="C54" s="246"/>
      <c r="D54" s="246"/>
      <c r="E54" s="246"/>
      <c r="F54" s="246"/>
      <c r="G54" s="327"/>
      <c r="H54" s="328" t="s">
        <v>513</v>
      </c>
      <c r="I54" s="329">
        <v>212394</v>
      </c>
      <c r="J54" s="330">
        <v>34136</v>
      </c>
      <c r="K54" s="331">
        <v>13.1</v>
      </c>
      <c r="L54" s="332">
        <v>57106</v>
      </c>
      <c r="M54" s="333">
        <v>-8.4</v>
      </c>
      <c r="N54" s="334">
        <v>21.5</v>
      </c>
    </row>
    <row r="55" spans="1:14" x14ac:dyDescent="0.15">
      <c r="A55" s="250"/>
      <c r="B55" s="246"/>
      <c r="C55" s="246"/>
      <c r="D55" s="246"/>
      <c r="E55" s="246"/>
      <c r="F55" s="246"/>
      <c r="G55" s="312" t="s">
        <v>515</v>
      </c>
      <c r="H55" s="313"/>
      <c r="I55" s="321">
        <v>811263</v>
      </c>
      <c r="J55" s="322">
        <v>132235</v>
      </c>
      <c r="K55" s="323">
        <v>3.5</v>
      </c>
      <c r="L55" s="324">
        <v>128485</v>
      </c>
      <c r="M55" s="325">
        <v>8.6999999999999993</v>
      </c>
      <c r="N55" s="326">
        <v>-5.2</v>
      </c>
    </row>
    <row r="56" spans="1:14" x14ac:dyDescent="0.15">
      <c r="A56" s="250"/>
      <c r="B56" s="246"/>
      <c r="C56" s="246"/>
      <c r="D56" s="246"/>
      <c r="E56" s="246"/>
      <c r="F56" s="246"/>
      <c r="G56" s="327"/>
      <c r="H56" s="328" t="s">
        <v>513</v>
      </c>
      <c r="I56" s="329">
        <v>515957</v>
      </c>
      <c r="J56" s="330">
        <v>84101</v>
      </c>
      <c r="K56" s="331">
        <v>146.4</v>
      </c>
      <c r="L56" s="332">
        <v>62765</v>
      </c>
      <c r="M56" s="333">
        <v>9.9</v>
      </c>
      <c r="N56" s="334">
        <v>136.5</v>
      </c>
    </row>
    <row r="57" spans="1:14" x14ac:dyDescent="0.15">
      <c r="A57" s="250"/>
      <c r="B57" s="246"/>
      <c r="C57" s="246"/>
      <c r="D57" s="246"/>
      <c r="E57" s="246"/>
      <c r="F57" s="246"/>
      <c r="G57" s="312" t="s">
        <v>516</v>
      </c>
      <c r="H57" s="313"/>
      <c r="I57" s="321">
        <v>1085681</v>
      </c>
      <c r="J57" s="322">
        <v>180856</v>
      </c>
      <c r="K57" s="323">
        <v>36.799999999999997</v>
      </c>
      <c r="L57" s="324">
        <v>128611</v>
      </c>
      <c r="M57" s="325">
        <v>0.1</v>
      </c>
      <c r="N57" s="326">
        <v>36.700000000000003</v>
      </c>
    </row>
    <row r="58" spans="1:14" x14ac:dyDescent="0.15">
      <c r="A58" s="250"/>
      <c r="B58" s="246"/>
      <c r="C58" s="246"/>
      <c r="D58" s="246"/>
      <c r="E58" s="246"/>
      <c r="F58" s="246"/>
      <c r="G58" s="327"/>
      <c r="H58" s="328" t="s">
        <v>513</v>
      </c>
      <c r="I58" s="329">
        <v>864052</v>
      </c>
      <c r="J58" s="330">
        <v>143937</v>
      </c>
      <c r="K58" s="331">
        <v>71.099999999999994</v>
      </c>
      <c r="L58" s="332">
        <v>61552</v>
      </c>
      <c r="M58" s="333">
        <v>-1.9</v>
      </c>
      <c r="N58" s="334">
        <v>73</v>
      </c>
    </row>
    <row r="59" spans="1:14" x14ac:dyDescent="0.15">
      <c r="A59" s="250"/>
      <c r="B59" s="246"/>
      <c r="C59" s="246"/>
      <c r="D59" s="246"/>
      <c r="E59" s="246"/>
      <c r="F59" s="246"/>
      <c r="G59" s="312" t="s">
        <v>517</v>
      </c>
      <c r="H59" s="313"/>
      <c r="I59" s="321">
        <v>1095361</v>
      </c>
      <c r="J59" s="322">
        <v>187980</v>
      </c>
      <c r="K59" s="323">
        <v>3.9</v>
      </c>
      <c r="L59" s="324">
        <v>138651</v>
      </c>
      <c r="M59" s="325">
        <v>7.8</v>
      </c>
      <c r="N59" s="326">
        <v>-3.9</v>
      </c>
    </row>
    <row r="60" spans="1:14" x14ac:dyDescent="0.15">
      <c r="A60" s="250"/>
      <c r="B60" s="246"/>
      <c r="C60" s="246"/>
      <c r="D60" s="246"/>
      <c r="E60" s="246"/>
      <c r="F60" s="246"/>
      <c r="G60" s="327"/>
      <c r="H60" s="328" t="s">
        <v>513</v>
      </c>
      <c r="I60" s="335">
        <v>627797</v>
      </c>
      <c r="J60" s="330">
        <v>107739</v>
      </c>
      <c r="K60" s="331">
        <v>-25.1</v>
      </c>
      <c r="L60" s="332">
        <v>71211</v>
      </c>
      <c r="M60" s="333">
        <v>15.7</v>
      </c>
      <c r="N60" s="334">
        <v>-40.799999999999997</v>
      </c>
    </row>
    <row r="61" spans="1:14" x14ac:dyDescent="0.15">
      <c r="A61" s="250"/>
      <c r="B61" s="246"/>
      <c r="C61" s="246"/>
      <c r="D61" s="246"/>
      <c r="E61" s="246"/>
      <c r="F61" s="246"/>
      <c r="G61" s="312" t="s">
        <v>518</v>
      </c>
      <c r="H61" s="336"/>
      <c r="I61" s="337">
        <v>944113</v>
      </c>
      <c r="J61" s="338">
        <v>155557</v>
      </c>
      <c r="K61" s="339">
        <v>26.8</v>
      </c>
      <c r="L61" s="340">
        <v>126329</v>
      </c>
      <c r="M61" s="341">
        <v>7.9</v>
      </c>
      <c r="N61" s="326">
        <v>18.899999999999999</v>
      </c>
    </row>
    <row r="62" spans="1:14" x14ac:dyDescent="0.15">
      <c r="A62" s="250"/>
      <c r="B62" s="246"/>
      <c r="C62" s="246"/>
      <c r="D62" s="246"/>
      <c r="E62" s="246"/>
      <c r="F62" s="246"/>
      <c r="G62" s="327"/>
      <c r="H62" s="328" t="s">
        <v>513</v>
      </c>
      <c r="I62" s="329">
        <v>481856</v>
      </c>
      <c r="J62" s="330">
        <v>80018</v>
      </c>
      <c r="K62" s="331">
        <v>41.6</v>
      </c>
      <c r="L62" s="332">
        <v>62999</v>
      </c>
      <c r="M62" s="333">
        <v>4.9000000000000004</v>
      </c>
      <c r="N62" s="334">
        <v>36.700000000000003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tabSelected="1" topLeftCell="A57" zoomScale="85" zoomScaleNormal="85"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tabSelected="1" topLeftCell="A78" zoomScale="70" zoomScaleNormal="7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abSelected="1" topLeftCell="C34" zoomScaleSheetLayoutView="100" workbookViewId="0">
      <selection activeCell="G65" sqref="G65:O6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26.16</v>
      </c>
      <c r="G47" s="12">
        <v>31.68</v>
      </c>
      <c r="H47" s="12">
        <v>32.5</v>
      </c>
      <c r="I47" s="12">
        <v>30.45</v>
      </c>
      <c r="J47" s="13">
        <v>30.04</v>
      </c>
    </row>
    <row r="48" spans="2:10" ht="57.75" customHeight="1" x14ac:dyDescent="0.15">
      <c r="B48" s="14"/>
      <c r="C48" s="1174" t="s">
        <v>4</v>
      </c>
      <c r="D48" s="1174"/>
      <c r="E48" s="1175"/>
      <c r="F48" s="15">
        <v>9.9600000000000009</v>
      </c>
      <c r="G48" s="16">
        <v>7.4</v>
      </c>
      <c r="H48" s="16">
        <v>10.78</v>
      </c>
      <c r="I48" s="16">
        <v>10.86</v>
      </c>
      <c r="J48" s="17">
        <v>11.62</v>
      </c>
    </row>
    <row r="49" spans="2:10" ht="57.75" customHeight="1" thickBot="1" x14ac:dyDescent="0.2">
      <c r="B49" s="18"/>
      <c r="C49" s="1176" t="s">
        <v>5</v>
      </c>
      <c r="D49" s="1176"/>
      <c r="E49" s="1177"/>
      <c r="F49" s="19">
        <v>7.12</v>
      </c>
      <c r="G49" s="20">
        <v>3.4</v>
      </c>
      <c r="H49" s="20">
        <v>3.12</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soumu</cp:lastModifiedBy>
  <cp:lastPrinted>2018-11-19T06:14:12Z</cp:lastPrinted>
  <dcterms:created xsi:type="dcterms:W3CDTF">2018-01-24T03:50:21Z</dcterms:created>
  <dcterms:modified xsi:type="dcterms:W3CDTF">2018-11-19T06:17:53Z</dcterms:modified>
  <cp:category/>
</cp:coreProperties>
</file>