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03 市町村→県\"/>
    </mc:Choice>
  </mc:AlternateContent>
  <bookViews>
    <workbookView xWindow="-120" yWindow="-120" windowWidth="24240" windowHeight="13140" tabRatio="9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BW34" i="10"/>
  <c r="C34" i="10"/>
  <c r="CO34" i="10" l="1"/>
  <c r="BW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<sst xmlns="http://schemas.openxmlformats.org/spreadsheetml/2006/main" count="1101" uniqueCount="601">
  <si>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</si>
  <si>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</si>
  <si>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</si>
  <si>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</si>
  <si>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</si>
  <si>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</si>
  <si>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</si>
  <si>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</si>
  <si>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</si>
  <si>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</si>
  <si>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</si>
  <si>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</si>
  <si>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</si>
  <si>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</si>
  <si>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</si>
  <si>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</si>
  <si>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</si>
  <si>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</si>
  <si>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</si>
  <si>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</si>
  <si>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</si>
  <si>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</si>
  <si>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</si>
  <si>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</si>
  <si>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</si>
  <si>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</si>
  <si>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</si>
  <si>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</si>
  <si>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</si>
  <si>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</si>
  <si>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</si>
  <si>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</si>
  <si>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</si>
  <si>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</si>
  <si>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</si>
  <si>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</si>
  <si>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</si>
  <si>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</si>
  <si>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</si>
  <si>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</si>
  <si>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</si>
  <si>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</si>
  <si>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</si>
  <si>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</si>
  <si>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</si>
  <si>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</si>
  <si>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</si>
  <si>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</si>
  <si>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</si>
  <si>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</si>
  <si>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</si>
  <si>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</si>
  <si>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</si>
  <si>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</si>
  <si>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</si>
  <si>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</si>
  <si>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</si>
  <si>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</si>
  <si>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</si>
  <si>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</si>
  <si>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</si>
  <si>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</si>
  <si>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</si>
  <si>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</si>
  <si>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</si>
  <si>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</si>
  <si>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</si>
  <si>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</si>
  <si>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</si>
  <si>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</si>
  <si>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</si>
  <si>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</si>
  <si>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</si>
  <si>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</si>
  <si>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</si>
  <si>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</si>
  <si>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</si>
  <si>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</si>
  <si>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</si>
  <si>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</si>
  <si>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</si>
  <si>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</si>
  <si>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</si>
  <si>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</si>
  <si>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</si>
  <si>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</si>
  <si>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</si>
  <si>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</si>
  <si>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</si>
  <si>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</si>
  <si>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</si>
  <si>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</si>
  <si>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</si>
  <si>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</si>
  <si>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</si>
  <si>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</si>
  <si>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</si>
  <si>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</si>
  <si>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</si>
  <si>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</si>
  <si>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</si>
  <si>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</si>
  <si>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</si>
  <si>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</si>
  <si>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</si>
  <si>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</si>
  <si>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</si>
  <si>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</si>
  <si>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</si>
  <si>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</si>
  <si>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</si>
  <si>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</si>
  <si>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</si>
  <si>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</si>
  <si>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</si>
  <si>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</si>
  <si>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</si>
  <si>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</si>
  <si>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</si>
  <si>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</si>
  <si>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</si>
  <si>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</si>
  <si>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</si>
  <si>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</si>
  <si>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</si>
  <si>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</si>
  <si>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</si>
  <si>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</si>
  <si>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</si>
  <si>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</si>
  <si>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</si>
  <si>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</si>
  <si>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</si>
  <si>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</si>
  <si>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</si>
  <si>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</si>
  <si>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</si>
  <si>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</si>
  <si>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</si>
  <si>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</si>
  <si>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</si>
  <si>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</si>
  <si>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</si>
  <si>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</si>
  <si>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</si>
  <si>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</si>
  <si>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</si>
  <si>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</si>
  <si>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</si>
  <si>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</si>
  <si>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</si>
  <si>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</si>
  <si>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</si>
  <si>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</si>
  <si>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</si>
  <si>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</si>
  <si>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</si>
  <si>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</si>
  <si>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</si>
  <si>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</si>
  <si>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</si>
  <si>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</si>
  <si>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</si>
  <si>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</si>
  <si>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</si>
  <si>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</si>
  <si>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</si>
  <si>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</si>
  <si>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</si>
  <si>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</si>
  <si>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</si>
  <si>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</si>
  <si>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</si>
  <si>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</si>
  <si>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</si>
  <si>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</si>
  <si>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</si>
  <si>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</si>
  <si>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</si>
  <si>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</si>
  <si>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</si>
  <si>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</si>
  <si>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</si>
  <si>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</si>
  <si>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</si>
  <si>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</si>
  <si>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</si>
  <si>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</si>
  <si>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</si>
  <si>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</si>
  <si>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</si>
  <si>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</si>
  <si>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</si>
  <si>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</si>
  <si>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</si>
  <si>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</si>
  <si>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</si>
  <si>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</si>
  <si>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</si>
  <si>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</si>
  <si>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</si>
  <si>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</si>
  <si>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</si>
  <si>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</si>
  <si>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</si>
  <si>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</si>
  <si>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</si>
  <si>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</si>
  <si>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</si>
  <si>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</si>
  <si>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</si>
  <si>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</si>
  <si>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</si>
  <si>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</si>
  <si>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</si>
  <si>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</si>
  <si>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</si>
  <si>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</si>
  <si>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</si>
  <si>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</si>
  <si>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</si>
  <si>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</si>
  <si>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</si>
  <si>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</si>
  <si>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</si>
  <si>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</si>
  <si>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</si>
  <si>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</si>
  <si>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</si>
  <si>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</si>
  <si>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</si>
  <si>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</si>
  <si>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</si>
  <si>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</si>
  <si>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</si>
  <si>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</si>
  <si>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</si>
  <si>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</si>
  <si>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</si>
  <si>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</si>
  <si>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</si>
  <si>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</si>
  <si>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</si>
  <si>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</si>
  <si>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</si>
  <si>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</si>
  <si>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</si>
  <si>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</si>
  <si>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</si>
  <si>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</si>
  <si>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</si>
  <si>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</si>
  <si>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</si>
  <si>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</si>
  <si>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</si>
  <si>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</si>
  <si>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</si>
  <si>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</si>
  <si>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</si>
  <si>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</si>
  <si>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</si>
  <si>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</si>
  <si>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</si>
  <si>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</si>
  <si>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</si>
  <si>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</si>
  <si>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</si>
  <si>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</si>
  <si>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</si>
  <si>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</si>
  <si>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</si>
  <si>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</si>
  <si>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</si>
  <si>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</si>
  <si>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</si>
  <si>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</si>
  <si>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</si>
  <si>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</si>
  <si>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</si>
  <si>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</si>
  <si>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</si>
  <si>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</si>
  <si>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</si>
  <si>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</si>
  <si>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</si>
  <si>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</si>
  <si>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</si>
  <si>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</si>
  <si>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</si>
  <si>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</si>
  <si>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</si>
  <si>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</si>
  <si>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</si>
  <si>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</si>
  <si>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</si>
  <si>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</si>
  <si>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</si>
  <si>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</si>
  <si>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</si>
  <si>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</si>
  <si>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</si>
  <si>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</si>
  <si>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</si>
  <si>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</si>
  <si>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</si>
  <si>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</si>
  <si>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</si>
  <si>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</si>
  <si>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</si>
  <si>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</si>
  <si>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</si>
  <si>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</si>
  <si>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</si>
  <si>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</si>
  <si>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</si>
  <si>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</si>
  <si>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</si>
  <si>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</si>
  <si>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</si>
  <si>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</si>
  <si>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</si>
  <si>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</si>
  <si>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</si>
  <si>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</si>
  <si>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</si>
  <si>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</si>
  <si>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</si>
  <si>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</si>
  <si>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</si>
  <si>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</si>
  <si>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</si>
  <si>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</si>
  <si>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</si>
  <si>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</si>
  <si>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</si>
  <si>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</si>
  <si>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</si>
  <si>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</si>
  <si>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</si>
  <si>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</si>
  <si>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</si>
  <si>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</si>
  <si>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</si>
  <si>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</si>
  <si>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</si>
  <si>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</si>
  <si>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</si>
  <si>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</si>
  <si>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</si>
  <si>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</si>
  <si>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</si>
  <si>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</si>
  <si>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</si>
  <si>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</si>
  <si>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</si>
  <si>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</si>
  <si>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</si>
  <si>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</si>
  <si>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</si>
  <si>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</si>
  <si>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</si>
  <si>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</si>
  <si>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</si>
  <si>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</si>
  <si>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</si>
  <si>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</si>
  <si>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</si>
  <si>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</si>
  <si>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</si>
  <si>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</si>
  <si>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</si>
  <si>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</si>
  <si>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</si>
  <si>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</si>
  <si>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</si>
  <si>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</si>
  <si>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</si>
  <si>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</si>
  <si>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</si>
  <si>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</si>
  <si>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</si>
  <si>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</si>
  <si>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</si>
  <si>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</si>
  <si>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</si>
  <si>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</si>
  <si>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</si>
  <si>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</si>
  <si>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</si>
  <si>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</si>
  <si>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</si>
  <si>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</si>
  <si>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</si>
  <si>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</si>
  <si>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</si>
  <si>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</si>
  <si>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</si>
  <si>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</si>
  <si>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</si>
  <si>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</si>
  <si>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</si>
  <si>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</si>
  <si>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</si>
  <si>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</si>
  <si>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</si>
  <si>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</si>
  <si>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</si>
  <si>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</si>
  <si>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</si>
  <si>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</si>
  <si>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</si>
  <si>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</si>
  <si>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</si>
  <si>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</si>
  <si>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</si>
  <si>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</si>
  <si>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</si>
  <si>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</si>
  <si>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</si>
  <si>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</si>
  <si>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</si>
  <si>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</si>
  <si>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</si>
  <si>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</si>
  <si>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</si>
  <si>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</si>
  <si>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</si>
  <si>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</si>
  <si>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</si>
  <si>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</si>
  <si>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</si>
  <si>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</si>
  <si>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</si>
  <si>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</si>
  <si>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</si>
  <si>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</si>
  <si>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</si>
  <si>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</si>
  <si>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</si>
  <si>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</si>
  <si>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</si>
  <si>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</si>
  <si>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</si>
  <si>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</si>
  <si>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</si>
  <si>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</si>
  <si>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</si>
  <si>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</si>
  <si>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</si>
  <si>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</si>
  <si>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</si>
  <si>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</si>
  <si>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</si>
  <si>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</si>
  <si>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</si>
  <si>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</si>
  <si>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</si>
  <si>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</si>
  <si>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</si>
  <si>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</si>
  <si>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</si>
  <si>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</si>
  <si>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</si>
  <si>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</si>
  <si>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</si>
  <si>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</si>
  <si>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</si>
  <si>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</si>
  <si>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</si>
  <si>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</si>
  <si>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</si>
  <si>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</si>
  <si>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</si>
  <si>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</si>
  <si>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</si>
  <si>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</si>
  <si>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</si>
  <si>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</si>
  <si>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</si>
  <si>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</si>
  <si>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</si>
  <si>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</si>
  <si>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</si>
  <si>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</si>
  <si>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</si>
  <si>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</si>
  <si>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</si>
  <si>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</si>
  <si>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</si>
  <si>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</si>
  <si>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</si>
  <si>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</si>
  <si>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</si>
  <si>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</si>
  <si>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</si>
  <si>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</si>
  <si>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</si>
  <si>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</si>
  <si>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</si>
  <si>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</si>
  <si>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</si>
  <si>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</si>
  <si>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</si>
  <si>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</si>
  <si>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</si>
  <si>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</si>
  <si>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</si>
  <si>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</si>
  <si>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</si>
  <si>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</si>
  <si>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</si>
  <si>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</si>
  <si>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</si>
  <si>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</si>
  <si>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</si>
  <si>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</si>
  <si>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</si>
  <si>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</si>
  <si>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</si>
  <si>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</si>
  <si>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</si>
  <si>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</si>
  <si>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</si>
  <si>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</si>
  <si>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</si>
  <si>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</si>
  <si>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</si>
  <si>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</si>
  <si>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</si>
  <si>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</si>
  <si>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</si>
  <si>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</si>
  <si>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</si>
  <si>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</si>
  <si>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</si>
  <si>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</si>
  <si>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</si>
  <si>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</si>
  <si>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</si>
  <si>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</si>
  <si>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</si>
  <si>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</si>
  <si>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</si>
  <si>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</si>
  <si>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</si>
  <si>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</si>
  <si>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</si>
  <si>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</si>
  <si>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</si>
  <si>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</si>
  <si>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</si>
  <si>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</si>
  <si>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</si>
  <si>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</si>
  <si>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</si>
  <si>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</si>
  <si>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</si>
  <si>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</si>
  <si>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</si>
  <si>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</si>
  <si>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</si>
  <si>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</si>
  <si>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</si>
  <si>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0.14</t>
  </si>
  <si>
    <t>▲ 10.41</t>
  </si>
  <si>
    <t>一般会計</t>
  </si>
  <si>
    <t>水道事業会計</t>
  </si>
  <si>
    <t>介護保険事業特別会計</t>
  </si>
  <si>
    <t>農業集落排水事業特別会計</t>
  </si>
  <si>
    <t>国民健康保険特別会計</t>
  </si>
  <si>
    <t>公共下水道事業特別会計</t>
  </si>
  <si>
    <t>後期高齢者医療特別会計</t>
  </si>
  <si>
    <t>介護サービス事業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</si>
  <si>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</si>
  <si>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</si>
  <si>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</si>
  <si>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</si>
  <si>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</si>
  <si>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</si>
  <si>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</si>
  <si>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</si>
  <si>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資産活性基金</t>
    <rPh sb="0" eb="2">
      <t>シサン</t>
    </rPh>
    <rPh sb="2" eb="4">
      <t>カッセイ</t>
    </rPh>
    <rPh sb="4" eb="6">
      <t>キキン</t>
    </rPh>
    <phoneticPr fontId="5"/>
  </si>
  <si>
    <t>かねやま応援基金</t>
    <rPh sb="4" eb="6">
      <t>オウエン</t>
    </rPh>
    <rPh sb="6" eb="8">
      <t>キキン</t>
    </rPh>
    <phoneticPr fontId="5"/>
  </si>
  <si>
    <t>森林環境譲与税基金</t>
    <rPh sb="0" eb="7">
      <t>シンリンカンキョウジョウヨゼイ</t>
    </rPh>
    <rPh sb="7" eb="9">
      <t>キキン</t>
    </rPh>
    <phoneticPr fontId="5"/>
  </si>
  <si>
    <t>かねやま清い心の町創造基金</t>
    <rPh sb="4" eb="5">
      <t>キヨ</t>
    </rPh>
    <rPh sb="6" eb="7">
      <t>ココロ</t>
    </rPh>
    <rPh sb="8" eb="9">
      <t>マチ</t>
    </rPh>
    <rPh sb="9" eb="11">
      <t>ソウゾウ</t>
    </rPh>
    <rPh sb="11" eb="13">
      <t>キキン</t>
    </rPh>
    <phoneticPr fontId="5"/>
  </si>
  <si>
    <t>すこやか基金</t>
    <rPh sb="4" eb="6">
      <t>キキン</t>
    </rPh>
    <phoneticPr fontId="5"/>
  </si>
  <si>
    <t>-</t>
    <phoneticPr fontId="2"/>
  </si>
  <si>
    <t>グリーンバレー神室の運営</t>
    <rPh sb="7" eb="9">
      <t>カムロ</t>
    </rPh>
    <rPh sb="10" eb="12">
      <t>ウンエイ</t>
    </rPh>
    <phoneticPr fontId="2"/>
  </si>
  <si>
    <t>-</t>
    <phoneticPr fontId="2"/>
  </si>
  <si>
    <t>最上広域市町村圏事務組合</t>
    <rPh sb="0" eb="4">
      <t>モガミコウイキ</t>
    </rPh>
    <rPh sb="4" eb="7">
      <t>シチョウソン</t>
    </rPh>
    <rPh sb="7" eb="8">
      <t>ケン</t>
    </rPh>
    <rPh sb="8" eb="10">
      <t>ジム</t>
    </rPh>
    <rPh sb="10" eb="12">
      <t>クミアイ</t>
    </rPh>
    <phoneticPr fontId="2"/>
  </si>
  <si>
    <t>最上地区広域連合（一般会計）</t>
    <rPh sb="0" eb="2">
      <t>モガミ</t>
    </rPh>
    <rPh sb="2" eb="4">
      <t>チク</t>
    </rPh>
    <rPh sb="4" eb="6">
      <t>コウイキ</t>
    </rPh>
    <rPh sb="6" eb="8">
      <t>レンゴウ</t>
    </rPh>
    <rPh sb="9" eb="11">
      <t>イッパン</t>
    </rPh>
    <rPh sb="11" eb="13">
      <t>カイケイ</t>
    </rPh>
    <phoneticPr fontId="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</si>
  <si>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</si>
  <si>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山形県自治会館管理組合</t>
    <rPh sb="0" eb="3">
      <t>ヤマガタケン</t>
    </rPh>
    <rPh sb="3" eb="5">
      <t>ジチ</t>
    </rPh>
    <rPh sb="5" eb="7">
      <t>カイカン</t>
    </rPh>
    <rPh sb="7" eb="9">
      <t>カンリ</t>
    </rPh>
    <rPh sb="9" eb="11">
      <t>クミアイ</t>
    </rPh>
    <phoneticPr fontId="2"/>
  </si>
  <si>
    <t>山形県消防補償等組合</t>
    <rPh sb="0" eb="3">
      <t>ヤマガタケン</t>
    </rPh>
    <rPh sb="3" eb="5">
      <t>ショウボウ</t>
    </rPh>
    <rPh sb="5" eb="7">
      <t>ホショウ</t>
    </rPh>
    <rPh sb="7" eb="8">
      <t>トウ</t>
    </rPh>
    <rPh sb="8" eb="10">
      <t>クミアイ</t>
    </rPh>
    <phoneticPr fontId="2"/>
  </si>
  <si>
    <t>山形県市町村交通災害共済組合</t>
    <rPh sb="0" eb="3">
      <t>ヤ</t>
    </rPh>
    <rPh sb="3" eb="6">
      <t>シチョウソン</t>
    </rPh>
    <rPh sb="6" eb="12">
      <t>コウツウサイガイキョウサイ</t>
    </rPh>
    <rPh sb="12" eb="14">
      <t>クミアイ</t>
    </rPh>
    <phoneticPr fontId="2"/>
  </si>
  <si>
    <t>山形県市町村職員退職手当組合</t>
    <rPh sb="0" eb="3">
      <t>ヤ</t>
    </rPh>
    <rPh sb="3" eb="6">
      <t>シチョウソン</t>
    </rPh>
    <rPh sb="6" eb="8">
      <t>ショクイン</t>
    </rPh>
    <rPh sb="8" eb="10">
      <t>タイショク</t>
    </rPh>
    <rPh sb="10" eb="12">
      <t>テアテ</t>
    </rPh>
    <rPh sb="12" eb="14">
      <t>クミアイ</t>
    </rPh>
    <phoneticPr fontId="2"/>
  </si>
  <si>
    <t>山形県後期高齢者医療広域連合（一般会計）</t>
    <rPh sb="0" eb="3">
      <t>ヤマガタケン</t>
    </rPh>
    <rPh sb="3" eb="5">
      <t>コウキ</t>
    </rPh>
    <rPh sb="5" eb="8">
      <t>コウレイシャ</t>
    </rPh>
    <rPh sb="8" eb="10">
      <t>イリョウ</t>
    </rPh>
    <rPh sb="10" eb="12">
      <t>コウイキ</t>
    </rPh>
    <rPh sb="12" eb="14">
      <t>レンゴウ</t>
    </rPh>
    <rPh sb="15" eb="17">
      <t>イッパン</t>
    </rPh>
    <rPh sb="17" eb="19">
      <t>カイケイ</t>
    </rPh>
    <phoneticPr fontId="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</si>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</sst>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25A8-4234-A1A5-886FAD8FD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187980</c:v>
                </c:pt>
                <c:pt idx="1">
                  <c:v>88309</c:v>
                </c:pt>
                <c:pt idx="2">
                  <c:v>92579</c:v>
                </c:pt>
                <c:pt idx="3">
                  <c:v>85458</c:v>
                </c:pt>
                <c:pt idx="4">
                  <c:v>79582</c:v>
                </c:pt>
              </c:numCache>
            </c:numRef>
          </c:val>
          <c:smooth val="0"/>
          <c:extLst xmlns:c16r2="http://schemas.microsoft.com/office/drawing/2015/06/chart">
            <c:ext xmlns:c16="http://schemas.microsoft.com/office/drawing/2014/chart" uri="{C3380CC4-5D6E-409C-BE32-E72D297353CC}">
              <c16:uniqueId val="{00000001-25A8-4234-A1A5-886FAD8FD553}"/>
            </c:ext>
          </c:extLst>
        </c:ser>
        <c:dLbls>
          <c:showLegendKey val="0"/>
          <c:showVal val="0"/>
          <c:showCatName val="0"/>
          <c:showSerName val="0"/>
          <c:showPercent val="0"/>
          <c:showBubbleSize val="0"/>
        </c:dLbls>
        <c:marker val="1"/>
        <c:smooth val="0"/>
        <c:axId val="206272040"/>
        <c:axId val="428864008"/>
      </c:lineChart>
      <c:catAx>
        <c:axId val="206272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864008"/>
        <c:crosses val="autoZero"/>
        <c:auto val="1"/>
        <c:lblAlgn val="ctr"/>
        <c:lblOffset val="100"/>
        <c:tickLblSkip val="1"/>
        <c:tickMarkSkip val="1"/>
        <c:noMultiLvlLbl val="0"/>
      </c:catAx>
      <c:valAx>
        <c:axId val="428864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72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11.62</c:v>
                </c:pt>
                <c:pt idx="1">
                  <c:v>12.51</c:v>
                </c:pt>
                <c:pt idx="2">
                  <c:v>11.18</c:v>
                </c:pt>
                <c:pt idx="3">
                  <c:v>12.53</c:v>
                </c:pt>
                <c:pt idx="4">
                  <c:v>11.2</c:v>
                </c:pt>
              </c:numCache>
            </c:numRef>
          </c:val>
          <c:extLst xmlns:c16r2="http://schemas.microsoft.com/office/drawing/2015/06/chart">
            <c:ext xmlns:c16="http://schemas.microsoft.com/office/drawing/2014/chart" uri="{C3380CC4-5D6E-409C-BE32-E72D297353CC}">
              <c16:uniqueId val="{00000000-41F2-4578-A4C4-6B34E4FA8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30.04</c:v>
                </c:pt>
                <c:pt idx="1">
                  <c:v>20.2</c:v>
                </c:pt>
                <c:pt idx="2">
                  <c:v>28.99</c:v>
                </c:pt>
                <c:pt idx="3">
                  <c:v>28.41</c:v>
                </c:pt>
                <c:pt idx="4">
                  <c:v>28.85</c:v>
                </c:pt>
              </c:numCache>
            </c:numRef>
          </c:val>
          <c:extLst xmlns:c16r2="http://schemas.microsoft.com/office/drawing/2015/06/chart">
            <c:ext xmlns:c16="http://schemas.microsoft.com/office/drawing/2014/chart" uri="{C3380CC4-5D6E-409C-BE32-E72D297353CC}">
              <c16:uniqueId val="{00000001-41F2-4578-A4C4-6B34E4FA8EB6}"/>
            </c:ext>
          </c:extLst>
        </c:ser>
        <c:dLbls>
          <c:showLegendKey val="0"/>
          <c:showVal val="0"/>
          <c:showCatName val="0"/>
          <c:showSerName val="0"/>
          <c:showPercent val="0"/>
          <c:showBubbleSize val="0"/>
        </c:dLbls>
        <c:gapWidth val="250"/>
        <c:overlap val="100"/>
        <c:axId val="440498552"/>
        <c:axId val="440498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-0.14000000000000001</c:v>
                </c:pt>
                <c:pt idx="1">
                  <c:v>-10.41</c:v>
                </c:pt>
                <c:pt idx="2">
                  <c:v>7.45</c:v>
                </c:pt>
                <c:pt idx="3">
                  <c:v>1.83</c:v>
                </c:pt>
                <c:pt idx="4">
                  <c:v>1.73</c:v>
                </c:pt>
              </c:numCache>
            </c:numRef>
          </c:val>
          <c:smooth val="0"/>
          <c:extLst xmlns:c16r2="http://schemas.microsoft.com/office/drawing/2015/06/chart">
            <c:ext xmlns:c16="http://schemas.microsoft.com/office/drawing/2014/chart" uri="{C3380CC4-5D6E-409C-BE32-E72D297353CC}">
              <c16:uniqueId val="{00000002-41F2-4578-A4C4-6B34E4FA8EB6}"/>
            </c:ext>
          </c:extLst>
        </c:ser>
        <c:dLbls>
          <c:showLegendKey val="0"/>
          <c:showVal val="0"/>
          <c:showCatName val="0"/>
          <c:showSerName val="0"/>
          <c:showPercent val="0"/>
          <c:showBubbleSize val="0"/>
        </c:dLbls>
        <c:marker val="1"/>
        <c:smooth val="0"/>
        <c:axId val="440498552"/>
        <c:axId val="440498936"/>
      </c:lineChart>
      <c:catAx>
        <c:axId val="44049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498936"/>
        <c:crosses val="autoZero"/>
        <c:auto val="1"/>
        <c:lblAlgn val="ctr"/>
        <c:lblOffset val="100"/>
        <c:tickLblSkip val="1"/>
        <c:tickMarkSkip val="1"/>
        <c:noMultiLvlLbl val="0"/>
      </c:catAx>
      <c:valAx>
        <c:axId val="44049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9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84-4712-BEB0-B6C4A93853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84-4712-BEB0-B6C4A9385385}"/>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784-4712-BEB0-B6C4A93853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A784-4712-BEB0-B6C4A938538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0.38</c:v>
                </c:pt>
                <c:pt idx="4">
                  <c:v>#N/A</c:v>
                </c:pt>
                <c:pt idx="5">
                  <c:v>0.39</c:v>
                </c:pt>
                <c:pt idx="6">
                  <c:v>#N/A</c:v>
                </c:pt>
                <c:pt idx="7">
                  <c:v>0.16</c:v>
                </c:pt>
                <c:pt idx="8">
                  <c:v>#N/A</c:v>
                </c:pt>
                <c:pt idx="9">
                  <c:v>0.4</c:v>
                </c:pt>
              </c:numCache>
            </c:numRef>
          </c:val>
          <c:extLst xmlns:c16r2="http://schemas.microsoft.com/office/drawing/2015/06/chart">
            <c:ext xmlns:c16="http://schemas.microsoft.com/office/drawing/2014/chart" uri="{C3380CC4-5D6E-409C-BE32-E72D297353CC}">
              <c16:uniqueId val="{00000004-A784-4712-BEB0-B6C4A93853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0.55000000000000004</c:v>
                </c:pt>
                <c:pt idx="4">
                  <c:v>#N/A</c:v>
                </c:pt>
                <c:pt idx="5">
                  <c:v>0.32</c:v>
                </c:pt>
                <c:pt idx="6">
                  <c:v>#N/A</c:v>
                </c:pt>
                <c:pt idx="7">
                  <c:v>0.27</c:v>
                </c:pt>
                <c:pt idx="8">
                  <c:v>#N/A</c:v>
                </c:pt>
                <c:pt idx="9">
                  <c:v>0.78</c:v>
                </c:pt>
              </c:numCache>
            </c:numRef>
          </c:val>
          <c:extLst xmlns:c16r2="http://schemas.microsoft.com/office/drawing/2015/06/chart">
            <c:ext xmlns:c16="http://schemas.microsoft.com/office/drawing/2014/chart" uri="{C3380CC4-5D6E-409C-BE32-E72D297353CC}">
              <c16:uniqueId val="{00000005-A784-4712-BEB0-B6C4A938538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0.06</c:v>
                </c:pt>
                <c:pt idx="4">
                  <c:v>#N/A</c:v>
                </c:pt>
                <c:pt idx="5">
                  <c:v>0.16</c:v>
                </c:pt>
                <c:pt idx="6">
                  <c:v>#N/A</c:v>
                </c:pt>
                <c:pt idx="7">
                  <c:v>0.05</c:v>
                </c:pt>
                <c:pt idx="8">
                  <c:v>#N/A</c:v>
                </c:pt>
                <c:pt idx="9">
                  <c:v>1.1499999999999999</c:v>
                </c:pt>
              </c:numCache>
            </c:numRef>
          </c:val>
          <c:extLst xmlns:c16r2="http://schemas.microsoft.com/office/drawing/2015/06/chart">
            <c:ext xmlns:c16="http://schemas.microsoft.com/office/drawing/2014/chart" uri="{C3380CC4-5D6E-409C-BE32-E72D297353CC}">
              <c16:uniqueId val="{00000006-A784-4712-BEB0-B6C4A938538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0.43</c:v>
                </c:pt>
                <c:pt idx="2">
                  <c:v>#N/A</c:v>
                </c:pt>
                <c:pt idx="3">
                  <c:v>0.4</c:v>
                </c:pt>
                <c:pt idx="4">
                  <c:v>#N/A</c:v>
                </c:pt>
                <c:pt idx="5">
                  <c:v>1.33</c:v>
                </c:pt>
                <c:pt idx="6">
                  <c:v>#N/A</c:v>
                </c:pt>
                <c:pt idx="7">
                  <c:v>1.21</c:v>
                </c:pt>
                <c:pt idx="8">
                  <c:v>#N/A</c:v>
                </c:pt>
                <c:pt idx="9">
                  <c:v>1.54</c:v>
                </c:pt>
              </c:numCache>
            </c:numRef>
          </c:val>
          <c:extLst xmlns:c16r2="http://schemas.microsoft.com/office/drawing/2015/06/chart">
            <c:ext xmlns:c16="http://schemas.microsoft.com/office/drawing/2014/chart" uri="{C3380CC4-5D6E-409C-BE32-E72D297353CC}">
              <c16:uniqueId val="{00000007-A784-4712-BEB0-B6C4A93853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4.34</c:v>
                </c:pt>
                <c:pt idx="2">
                  <c:v>#N/A</c:v>
                </c:pt>
                <c:pt idx="3">
                  <c:v>3.91</c:v>
                </c:pt>
                <c:pt idx="4">
                  <c:v>#N/A</c:v>
                </c:pt>
                <c:pt idx="5">
                  <c:v>3.9</c:v>
                </c:pt>
                <c:pt idx="6">
                  <c:v>#N/A</c:v>
                </c:pt>
                <c:pt idx="7">
                  <c:v>3.54</c:v>
                </c:pt>
                <c:pt idx="8">
                  <c:v>#N/A</c:v>
                </c:pt>
                <c:pt idx="9">
                  <c:v>2.81</c:v>
                </c:pt>
              </c:numCache>
            </c:numRef>
          </c:val>
          <c:extLst xmlns:c16r2="http://schemas.microsoft.com/office/drawing/2015/06/chart">
            <c:ext xmlns:c16="http://schemas.microsoft.com/office/drawing/2014/chart" uri="{C3380CC4-5D6E-409C-BE32-E72D297353CC}">
              <c16:uniqueId val="{00000008-A784-4712-BEB0-B6C4A93853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11.61</c:v>
                </c:pt>
                <c:pt idx="2">
                  <c:v>#N/A</c:v>
                </c:pt>
                <c:pt idx="3">
                  <c:v>12.51</c:v>
                </c:pt>
                <c:pt idx="4">
                  <c:v>#N/A</c:v>
                </c:pt>
                <c:pt idx="5">
                  <c:v>11.17</c:v>
                </c:pt>
                <c:pt idx="6">
                  <c:v>#N/A</c:v>
                </c:pt>
                <c:pt idx="7">
                  <c:v>12.52</c:v>
                </c:pt>
                <c:pt idx="8">
                  <c:v>#N/A</c:v>
                </c:pt>
                <c:pt idx="9">
                  <c:v>11.19</c:v>
                </c:pt>
              </c:numCache>
            </c:numRef>
          </c:val>
          <c:extLst xmlns:c16r2="http://schemas.microsoft.com/office/drawing/2015/06/chart">
            <c:ext xmlns:c16="http://schemas.microsoft.com/office/drawing/2014/chart" uri="{C3380CC4-5D6E-409C-BE32-E72D297353CC}">
              <c16:uniqueId val="{00000009-A784-4712-BEB0-B6C4A9385385}"/>
            </c:ext>
          </c:extLst>
        </c:ser>
        <c:dLbls>
          <c:showLegendKey val="0"/>
          <c:showVal val="0"/>
          <c:showCatName val="0"/>
          <c:showSerName val="0"/>
          <c:showPercent val="0"/>
          <c:showBubbleSize val="0"/>
        </c:dLbls>
        <c:gapWidth val="150"/>
        <c:overlap val="100"/>
        <c:axId val="437714080"/>
        <c:axId val="440493560"/>
      </c:barChart>
      <c:catAx>
        <c:axId val="4377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493560"/>
        <c:crosses val="autoZero"/>
        <c:auto val="1"/>
        <c:lblAlgn val="ctr"/>
        <c:lblOffset val="100"/>
        <c:tickLblSkip val="1"/>
        <c:tickMarkSkip val="1"/>
        <c:noMultiLvlLbl val="0"/>
      </c:catAx>
      <c:valAx>
        <c:axId val="44049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1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307</c:v>
                </c:pt>
                <c:pt idx="8">
                  <c:v>311</c:v>
                </c:pt>
                <c:pt idx="11">
                  <c:v>371</c:v>
                </c:pt>
                <c:pt idx="14">
                  <c:v>414</c:v>
                </c:pt>
              </c:numCache>
            </c:numRef>
          </c:val>
          <c:extLst xmlns:c16r2="http://schemas.microsoft.com/office/drawing/2015/06/chart">
            <c:ext xmlns:c16="http://schemas.microsoft.com/office/drawing/2014/chart" uri="{C3380CC4-5D6E-409C-BE32-E72D297353CC}">
              <c16:uniqueId val="{00000000-7153-4E6C-9EE6-CF7525EAA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53-4E6C-9EE6-CF7525EAA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0</c:v>
                </c:pt>
                <c:pt idx="6">
                  <c:v>6</c:v>
                </c:pt>
                <c:pt idx="9">
                  <c:v>7</c:v>
                </c:pt>
                <c:pt idx="12">
                  <c:v>6</c:v>
                </c:pt>
              </c:numCache>
            </c:numRef>
          </c:val>
          <c:extLst xmlns:c16r2="http://schemas.microsoft.com/office/drawing/2015/06/chart">
            <c:ext xmlns:c16="http://schemas.microsoft.com/office/drawing/2014/chart" uri="{C3380CC4-5D6E-409C-BE32-E72D297353CC}">
              <c16:uniqueId val="{00000002-7153-4E6C-9EE6-CF7525EAA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12</c:v>
                </c:pt>
                <c:pt idx="6">
                  <c:v>6</c:v>
                </c:pt>
                <c:pt idx="9">
                  <c:v>9</c:v>
                </c:pt>
                <c:pt idx="12">
                  <c:v>7</c:v>
                </c:pt>
              </c:numCache>
            </c:numRef>
          </c:val>
          <c:extLst xmlns:c16r2="http://schemas.microsoft.com/office/drawing/2015/06/chart">
            <c:ext xmlns:c16="http://schemas.microsoft.com/office/drawing/2014/chart" uri="{C3380CC4-5D6E-409C-BE32-E72D297353CC}">
              <c16:uniqueId val="{00000003-7153-4E6C-9EE6-CF7525EAA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168</c:v>
                </c:pt>
                <c:pt idx="6">
                  <c:v>170</c:v>
                </c:pt>
                <c:pt idx="9">
                  <c:v>180</c:v>
                </c:pt>
                <c:pt idx="12">
                  <c:v>177</c:v>
                </c:pt>
              </c:numCache>
            </c:numRef>
          </c:val>
          <c:extLst xmlns:c16r2="http://schemas.microsoft.com/office/drawing/2015/06/chart">
            <c:ext xmlns:c16="http://schemas.microsoft.com/office/drawing/2014/chart" uri="{C3380CC4-5D6E-409C-BE32-E72D297353CC}">
              <c16:uniqueId val="{00000004-7153-4E6C-9EE6-CF7525EAA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53-4E6C-9EE6-CF7525EAA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53-4E6C-9EE6-CF7525EAA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327</c:v>
                </c:pt>
                <c:pt idx="6">
                  <c:v>329</c:v>
                </c:pt>
                <c:pt idx="9">
                  <c:v>408</c:v>
                </c:pt>
                <c:pt idx="12">
                  <c:v>461</c:v>
                </c:pt>
              </c:numCache>
            </c:numRef>
          </c:val>
          <c:extLst xmlns:c16r2="http://schemas.microsoft.com/office/drawing/2015/06/chart">
            <c:ext xmlns:c16="http://schemas.microsoft.com/office/drawing/2014/chart" uri="{C3380CC4-5D6E-409C-BE32-E72D297353CC}">
              <c16:uniqueId val="{00000007-7153-4E6C-9EE6-CF7525EAA799}"/>
            </c:ext>
          </c:extLst>
        </c:ser>
        <c:dLbls>
          <c:showLegendKey val="0"/>
          <c:showVal val="0"/>
          <c:showCatName val="0"/>
          <c:showSerName val="0"/>
          <c:showPercent val="0"/>
          <c:showBubbleSize val="0"/>
        </c:dLbls>
        <c:gapWidth val="100"/>
        <c:overlap val="100"/>
        <c:axId val="441424200"/>
        <c:axId val="440494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c:v>
                </c:pt>
                <c:pt idx="2">
                  <c:v>#N/A</c:v>
                </c:pt>
                <c:pt idx="3">
                  <c:v>#N/A</c:v>
                </c:pt>
                <c:pt idx="4">
                  <c:v>200</c:v>
                </c:pt>
                <c:pt idx="5">
                  <c:v>#N/A</c:v>
                </c:pt>
                <c:pt idx="6">
                  <c:v>#N/A</c:v>
                </c:pt>
                <c:pt idx="7">
                  <c:v>200</c:v>
                </c:pt>
                <c:pt idx="8">
                  <c:v>#N/A</c:v>
                </c:pt>
                <c:pt idx="9">
                  <c:v>#N/A</c:v>
                </c:pt>
                <c:pt idx="10">
                  <c:v>233</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7153-4E6C-9EE6-CF7525EAA799}"/>
            </c:ext>
          </c:extLst>
        </c:ser>
        <c:dLbls>
          <c:showLegendKey val="0"/>
          <c:showVal val="0"/>
          <c:showCatName val="0"/>
          <c:showSerName val="0"/>
          <c:showPercent val="0"/>
          <c:showBubbleSize val="0"/>
        </c:dLbls>
        <c:marker val="1"/>
        <c:smooth val="0"/>
        <c:axId val="441424200"/>
        <c:axId val="440494520"/>
      </c:lineChart>
      <c:catAx>
        <c:axId val="44142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494520"/>
        <c:crosses val="autoZero"/>
        <c:auto val="1"/>
        <c:lblAlgn val="ctr"/>
        <c:lblOffset val="100"/>
        <c:tickLblSkip val="1"/>
        <c:tickMarkSkip val="1"/>
        <c:noMultiLvlLbl val="0"/>
      </c:catAx>
      <c:valAx>
        <c:axId val="44049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2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4071</c:v>
                </c:pt>
                <c:pt idx="5">
                  <c:v>4014</c:v>
                </c:pt>
                <c:pt idx="8">
                  <c:v>4047</c:v>
                </c:pt>
                <c:pt idx="11">
                  <c:v>3871</c:v>
                </c:pt>
                <c:pt idx="14">
                  <c:v>3566</c:v>
                </c:pt>
              </c:numCache>
            </c:numRef>
          </c:val>
          <c:extLst xmlns:c16r2="http://schemas.microsoft.com/office/drawing/2015/06/chart">
            <c:ext xmlns:c16="http://schemas.microsoft.com/office/drawing/2014/chart" uri="{C3380CC4-5D6E-409C-BE32-E72D297353CC}">
              <c16:uniqueId val="{00000000-31DF-4914-B826-73B5184845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59</c:v>
                </c:pt>
                <c:pt idx="8">
                  <c:v>37</c:v>
                </c:pt>
                <c:pt idx="11">
                  <c:v>45</c:v>
                </c:pt>
                <c:pt idx="14">
                  <c:v>42</c:v>
                </c:pt>
              </c:numCache>
            </c:numRef>
          </c:val>
          <c:extLst xmlns:c16r2="http://schemas.microsoft.com/office/drawing/2015/06/chart">
            <c:ext xmlns:c16="http://schemas.microsoft.com/office/drawing/2014/chart" uri="{C3380CC4-5D6E-409C-BE32-E72D297353CC}">
              <c16:uniqueId val="{00000001-31DF-4914-B826-73B5184845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1467</c:v>
                </c:pt>
                <c:pt idx="5">
                  <c:v>1261</c:v>
                </c:pt>
                <c:pt idx="8">
                  <c:v>1241</c:v>
                </c:pt>
                <c:pt idx="11">
                  <c:v>1304</c:v>
                </c:pt>
                <c:pt idx="14">
                  <c:v>1519</c:v>
                </c:pt>
              </c:numCache>
            </c:numRef>
          </c:val>
          <c:extLst xmlns:c16r2="http://schemas.microsoft.com/office/drawing/2015/06/chart">
            <c:ext xmlns:c16="http://schemas.microsoft.com/office/drawing/2014/chart" uri="{C3380CC4-5D6E-409C-BE32-E72D297353CC}">
              <c16:uniqueId val="{00000002-31DF-4914-B826-73B5184845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DF-4914-B826-73B5184845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DF-4914-B826-73B5184845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DF-4914-B826-73B5184845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291</c:v>
                </c:pt>
                <c:pt idx="3">
                  <c:v>275</c:v>
                </c:pt>
                <c:pt idx="6">
                  <c:v>301</c:v>
                </c:pt>
                <c:pt idx="9">
                  <c:v>307</c:v>
                </c:pt>
                <c:pt idx="12">
                  <c:v>324</c:v>
                </c:pt>
              </c:numCache>
            </c:numRef>
          </c:val>
          <c:extLst xmlns:c16r2="http://schemas.microsoft.com/office/drawing/2015/06/chart">
            <c:ext xmlns:c16="http://schemas.microsoft.com/office/drawing/2014/chart" uri="{C3380CC4-5D6E-409C-BE32-E72D297353CC}">
              <c16:uniqueId val="{00000006-31DF-4914-B826-73B5184845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c:v>
                </c:pt>
                <c:pt idx="3">
                  <c:v>8</c:v>
                </c:pt>
                <c:pt idx="6">
                  <c:v>6</c:v>
                </c:pt>
                <c:pt idx="9">
                  <c:v>12</c:v>
                </c:pt>
                <c:pt idx="12">
                  <c:v>5</c:v>
                </c:pt>
              </c:numCache>
            </c:numRef>
          </c:val>
          <c:extLst xmlns:c16r2="http://schemas.microsoft.com/office/drawing/2015/06/chart">
            <c:ext xmlns:c16="http://schemas.microsoft.com/office/drawing/2014/chart" uri="{C3380CC4-5D6E-409C-BE32-E72D297353CC}">
              <c16:uniqueId val="{00000007-31DF-4914-B826-73B5184845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1719</c:v>
                </c:pt>
                <c:pt idx="3">
                  <c:v>1703</c:v>
                </c:pt>
                <c:pt idx="6">
                  <c:v>1737</c:v>
                </c:pt>
                <c:pt idx="9">
                  <c:v>1666</c:v>
                </c:pt>
                <c:pt idx="12">
                  <c:v>1536</c:v>
                </c:pt>
              </c:numCache>
            </c:numRef>
          </c:val>
          <c:extLst xmlns:c16r2="http://schemas.microsoft.com/office/drawing/2015/06/chart">
            <c:ext xmlns:c16="http://schemas.microsoft.com/office/drawing/2014/chart" uri="{C3380CC4-5D6E-409C-BE32-E72D297353CC}">
              <c16:uniqueId val="{00000008-31DF-4914-B826-73B5184845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10</c:v>
                </c:pt>
                <c:pt idx="6">
                  <c:v>6</c:v>
                </c:pt>
                <c:pt idx="9">
                  <c:v>35</c:v>
                </c:pt>
                <c:pt idx="12">
                  <c:v>29</c:v>
                </c:pt>
              </c:numCache>
            </c:numRef>
          </c:val>
          <c:extLst xmlns:c16r2="http://schemas.microsoft.com/office/drawing/2015/06/chart">
            <c:ext xmlns:c16="http://schemas.microsoft.com/office/drawing/2014/chart" uri="{C3380CC4-5D6E-409C-BE32-E72D297353CC}">
              <c16:uniqueId val="{00000009-31DF-4914-B826-73B5184845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4423</c:v>
                </c:pt>
                <c:pt idx="3">
                  <c:v>4431</c:v>
                </c:pt>
                <c:pt idx="6">
                  <c:v>4469</c:v>
                </c:pt>
                <c:pt idx="9">
                  <c:v>4420</c:v>
                </c:pt>
                <c:pt idx="12">
                  <c:v>4173</c:v>
                </c:pt>
              </c:numCache>
            </c:numRef>
          </c:val>
          <c:extLst xmlns:c16r2="http://schemas.microsoft.com/office/drawing/2015/06/chart">
            <c:ext xmlns:c16="http://schemas.microsoft.com/office/drawing/2014/chart" uri="{C3380CC4-5D6E-409C-BE32-E72D297353CC}">
              <c16:uniqueId val="{0000000A-31DF-4914-B826-73B518484599}"/>
            </c:ext>
          </c:extLst>
        </c:ser>
        <c:dLbls>
          <c:showLegendKey val="0"/>
          <c:showVal val="0"/>
          <c:showCatName val="0"/>
          <c:showSerName val="0"/>
          <c:showPercent val="0"/>
          <c:showBubbleSize val="0"/>
        </c:dLbls>
        <c:gapWidth val="100"/>
        <c:overlap val="100"/>
        <c:axId val="428698696"/>
        <c:axId val="441417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843</c:v>
                </c:pt>
                <c:pt idx="2">
                  <c:v>#N/A</c:v>
                </c:pt>
                <c:pt idx="3">
                  <c:v>#N/A</c:v>
                </c:pt>
                <c:pt idx="4">
                  <c:v>1092</c:v>
                </c:pt>
                <c:pt idx="5">
                  <c:v>#N/A</c:v>
                </c:pt>
                <c:pt idx="6">
                  <c:v>#N/A</c:v>
                </c:pt>
                <c:pt idx="7">
                  <c:v>1195</c:v>
                </c:pt>
                <c:pt idx="8">
                  <c:v>#N/A</c:v>
                </c:pt>
                <c:pt idx="9">
                  <c:v>#N/A</c:v>
                </c:pt>
                <c:pt idx="10">
                  <c:v>1219</c:v>
                </c:pt>
                <c:pt idx="11">
                  <c:v>#N/A</c:v>
                </c:pt>
                <c:pt idx="12">
                  <c:v>#N/A</c:v>
                </c:pt>
                <c:pt idx="13">
                  <c:v>940</c:v>
                </c:pt>
                <c:pt idx="14">
                  <c:v>#N/A</c:v>
                </c:pt>
              </c:numCache>
            </c:numRef>
          </c:val>
          <c:smooth val="0"/>
          <c:extLst xmlns:c16r2="http://schemas.microsoft.com/office/drawing/2015/06/chart">
            <c:ext xmlns:c16="http://schemas.microsoft.com/office/drawing/2014/chart" uri="{C3380CC4-5D6E-409C-BE32-E72D297353CC}">
              <c16:uniqueId val="{0000000B-31DF-4914-B826-73B518484599}"/>
            </c:ext>
          </c:extLst>
        </c:ser>
        <c:dLbls>
          <c:showLegendKey val="0"/>
          <c:showVal val="0"/>
          <c:showCatName val="0"/>
          <c:showSerName val="0"/>
          <c:showPercent val="0"/>
          <c:showBubbleSize val="0"/>
        </c:dLbls>
        <c:marker val="1"/>
        <c:smooth val="0"/>
        <c:axId val="428698696"/>
        <c:axId val="441417752"/>
      </c:lineChart>
      <c:catAx>
        <c:axId val="42869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17752"/>
        <c:crosses val="autoZero"/>
        <c:auto val="1"/>
        <c:lblAlgn val="ctr"/>
        <c:lblOffset val="100"/>
        <c:tickLblSkip val="1"/>
        <c:tickMarkSkip val="1"/>
        <c:noMultiLvlLbl val="0"/>
      </c:catAx>
      <c:valAx>
        <c:axId val="441417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69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701</c:v>
                </c:pt>
                <c:pt idx="1">
                  <c:v>706</c:v>
                </c:pt>
                <c:pt idx="2">
                  <c:v>766</c:v>
                </c:pt>
              </c:numCache>
            </c:numRef>
          </c:val>
          <c:extLst xmlns:c16r2="http://schemas.microsoft.com/office/drawing/2015/06/chart">
            <c:ext xmlns:c16="http://schemas.microsoft.com/office/drawing/2014/chart" uri="{C3380CC4-5D6E-409C-BE32-E72D297353CC}">
              <c16:uniqueId val="{00000000-B719-4E47-ADC2-5A7E5E4349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c:v>
                </c:pt>
                <c:pt idx="1">
                  <c:v>230</c:v>
                </c:pt>
                <c:pt idx="2">
                  <c:v>279</c:v>
                </c:pt>
              </c:numCache>
            </c:numRef>
          </c:val>
          <c:extLst xmlns:c16r2="http://schemas.microsoft.com/office/drawing/2015/06/chart">
            <c:ext xmlns:c16="http://schemas.microsoft.com/office/drawing/2014/chart" uri="{C3380CC4-5D6E-409C-BE32-E72D297353CC}">
              <c16:uniqueId val="{00000001-B719-4E47-ADC2-5A7E5E4349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c:v>
                </c:pt>
                <c:pt idx="1">
                  <c:v>201</c:v>
                </c:pt>
                <c:pt idx="2">
                  <c:v>315</c:v>
                </c:pt>
              </c:numCache>
            </c:numRef>
          </c:val>
          <c:extLst xmlns:c16r2="http://schemas.microsoft.com/office/drawing/2015/06/chart">
            <c:ext xmlns:c16="http://schemas.microsoft.com/office/drawing/2014/chart" uri="{C3380CC4-5D6E-409C-BE32-E72D297353CC}">
              <c16:uniqueId val="{00000002-B719-4E47-ADC2-5A7E5E4349AE}"/>
            </c:ext>
          </c:extLst>
        </c:ser>
        <c:dLbls>
          <c:showLegendKey val="0"/>
          <c:showVal val="0"/>
          <c:showCatName val="0"/>
          <c:showSerName val="0"/>
          <c:showPercent val="0"/>
          <c:showBubbleSize val="0"/>
        </c:dLbls>
        <c:gapWidth val="120"/>
        <c:overlap val="100"/>
        <c:axId val="432144840"/>
        <c:axId val="442633608"/>
      </c:barChart>
      <c:catAx>
        <c:axId val="43214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633608"/>
        <c:crosses val="autoZero"/>
        <c:auto val="1"/>
        <c:lblAlgn val="ctr"/>
        <c:lblOffset val="100"/>
        <c:tickLblSkip val="1"/>
        <c:tickMarkSkip val="1"/>
        <c:noMultiLvlLbl val="0"/>
      </c:catAx>
      <c:valAx>
        <c:axId val="44263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14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前年度比５３百万円の増。交付税措置のある過疎債の償還額増加により実質公債費比率の分子も４百万円増加した。平成２６年度以降、過疎債の借入れが増加しており、令和元年度から当該元金償還が本格化していることが増加傾向の要因。今後約１０年間は高止まりの見込み。公営企業は、下水道事業への一般会計繰出金を抑制するために、資本費平準化債を借入していることから高止まり傾向。今後も老朽化施設の改修計画により増加見込み。平成２３年度以降、小学校耐震化・大規模改修、学校給食調理場改築、貸工場設置事業及び認定こども園建設補助金等の大規模事業を続けてきたことから、起債発行や債務負担行為の設定は計画的に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地方債残高については平成１６年度をピークに、起債発行を抑制している。公営企業債繰入見込額及び組合等負担見込額については、事業の見直しにより年々減少している。</a:t>
          </a:r>
        </a:p>
        <a:p>
          <a:r>
            <a:rPr kumimoji="1" lang="ja-JP" altLang="en-US" sz="1400">
              <a:latin typeface="ＭＳ ゴシック" pitchFamily="49" charset="-128"/>
              <a:ea typeface="ＭＳ ゴシック" pitchFamily="49" charset="-128"/>
            </a:rPr>
            <a:t>充当基金残高については、平成１９年度に病院の診療所化により、財政調整基金及び特定目的基金の繰入により積立金が大幅に減少したが、その後、歳入確保及び経費抑制に努め、毎年積立残高を増加させてきたが、今後も基金の取崩しが見込まれていることから残高の維持が当面の課題となっている。</a:t>
          </a:r>
        </a:p>
        <a:p>
          <a:r>
            <a:rPr kumimoji="1" lang="ja-JP" altLang="en-US" sz="1400">
              <a:latin typeface="ＭＳ ゴシック" pitchFamily="49" charset="-128"/>
              <a:ea typeface="ＭＳ ゴシック" pitchFamily="49" charset="-128"/>
            </a:rPr>
            <a:t>地方債残高は、平成２６年度から大幅に増加しているのは、貸工場、認定こども園整備に伴う過疎債借入分である。令和元年度から元金償還が本格化し、地方債残高は今後縮小するものと見込んでいる。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平成２０年度の診療所化に伴い、枯渇する状況にあったが順調に積み増しを行い、令和２年度残高では基金全体で１，３６０百万円まで残高が回復している。財政状況の悪化により令和２年度建設予定だった中央公民館等建設が中止になったことから、関連する基金を廃止し財政調整基金、減債基金及び資産活性基金への移行を実施したことにより残高の維持ができている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からの繰入はしない見込みであるが、以降は財源不足に対応する財政調整基金の取崩しを毎年２５０百万円程度を見込んでいる。留保財源となる繰越金等を財源とした積み増しを実施しているものの、町立診療所の運営等の多額の運営費補てんが発生しており、歳入規模を超える歳出額となっている。このままの財政運営では財政調整基金の減少が止まらない試算をしており、早急に歳出抑制策を講じることが必要とな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公共施設の更新や補修するための基金。かねやま応援基金はふるさと寄附を財源とし、後年度事業に活用する基金。森林環境譲与税基金は、森林環境譲与税を税源とし、森林整備やその促進に関する事業に活用する基金。かねやま清い心の町創造基金は、未来会議等のソフト事業を実施するための基金。すこやか基金は、健康づくり事業の財源とする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修繕に対応するため資産活性基金に４５百万円の積立を実施。また、財源不足によりふるさと寄附を当該年度の財源としてきたが、かねやま応援基金に５３百万円を積み戻している。森林環境譲与税基金を新設したが、当該年度に譲与された分と過年度に譲与され別途基金で管理していた分をあわせ２３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活性基金は、概ね１０百万以内程度の小規模な公共施設改修等に活用しながら、現在の残高水準を確保していく。かねやま応援基金は、令和２年度から積立を再開し後年度の残高を確保。後年度の事業費とバランスを取りながら適正な取崩しを実施していく。森林環境譲与税基金は、森林整備等の適正な用途に、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総額的には６０百万円増加しているが、平成３０年度に中央公民館建設基金廃止に伴う残高の移行で２１２百万円を増やしたことにより現在の残高が確保されている。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近隣町村の状況から最低１，０００百万円を留保が必須と考えており、早急に内部経費の見直し事業の取捨選択を検討し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今後、公債費が高止まりするため、可能な限り積み増しを実施し前年度より４９百万円増加した。平成３０年度に中央公民館建設基金廃止に伴う移行により、５５百万円を増やした。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加え、町の基幹産業である農業所得の低迷による税収の伸び悩み、歳入総額の約４割を地方交付税に依存し自主財源の脆弱な財政構造が、類似団体と比較し、０．１６ポイント下回る要因となっている。</a:t>
          </a:r>
        </a:p>
        <a:p>
          <a:r>
            <a:rPr kumimoji="1" lang="ja-JP" altLang="en-US" sz="1300">
              <a:latin typeface="ＭＳ Ｐゴシック" panose="020B0600070205080204" pitchFamily="50" charset="-128"/>
              <a:ea typeface="ＭＳ Ｐゴシック" panose="020B0600070205080204" pitchFamily="50" charset="-128"/>
            </a:rPr>
            <a:t>人口の動向などからも飛躍的に財政力が上昇することは見込めないため、財政力に適さない歳出過多の状況を改善するために令和２年度より全事業の見直しを実施している。また、令和３年度から公金収納専門員を配置し、地方税等の徴収強化による自主財源の確保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診療所運営費等の繰出金やグリーンバレーカムロ一帯の施設運営費が比率を上昇させている要因である。特に診療所運営費に対する繰出金は約２億円となっており８ポイント程度の影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５．０ポイント上昇。会計年度任用職員制度の導入により報酬を経常経費としたことや平成２８年度過疎対策事業債の償還が開始したことによる公債費の増加などが主な上昇要因。令和４年度は、事業費の抜本的な見直しを進め、経常経費の抑制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66</xdr:row>
      <xdr:rowOff>39116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11351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1135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65</xdr:row>
      <xdr:rowOff>51308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143256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67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臨時雇上職員賃金が会計年度任用職員分として人件費に移行したことが主因となり、１２２，６０１千円の増加。物件費は、その分賃金１３９，７５２千円や戸籍システム改修委託料７，２７９千円が皆減となったことから、１４０，９１４千円の減少となった。人口は今後も減少傾向にあるため、公共施設の集約化や統合などを進め、人口規模にあった施設管理を行うことで、物件費を中心に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149058</xdr:rowOff>
    </xdr:from>
    <xdr:to>
      <xdr:col>23</xdr:col>
      <xdr:colOff>133350</xdr:colOff>
      <xdr:row>83</xdr:row>
      <xdr:rowOff>7967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07958"/>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149058</xdr:rowOff>
    </xdr:from>
    <xdr:to>
      <xdr:col>19</xdr:col>
      <xdr:colOff>133350</xdr:colOff>
      <xdr:row>83</xdr:row>
      <xdr:rowOff>26141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07958"/>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5051</xdr:rowOff>
    </xdr:from>
    <xdr:to>
      <xdr:col>15</xdr:col>
      <xdr:colOff>82550</xdr:colOff>
      <xdr:row>83</xdr:row>
      <xdr:rowOff>26141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35401"/>
          <a:ext cx="8890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126245</xdr:rowOff>
    </xdr:from>
    <xdr:to>
      <xdr:col>11</xdr:col>
      <xdr:colOff>31750</xdr:colOff>
      <xdr:row>83</xdr:row>
      <xdr:rowOff>5051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185145"/>
          <a:ext cx="8890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128617</xdr:rowOff>
    </xdr:from>
    <xdr:to>
      <xdr:col>23</xdr:col>
      <xdr:colOff>184150</xdr:colOff>
      <xdr:row>83</xdr:row>
      <xdr:rowOff>58767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1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145144</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3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98258</xdr:rowOff>
    </xdr:from>
    <xdr:to>
      <xdr:col>19</xdr:col>
      <xdr:colOff>184150</xdr:colOff>
      <xdr:row>83</xdr:row>
      <xdr:rowOff>28408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13185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24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146791</xdr:rowOff>
    </xdr:from>
    <xdr:to>
      <xdr:col>15</xdr:col>
      <xdr:colOff>133350</xdr:colOff>
      <xdr:row>83</xdr:row>
      <xdr:rowOff>76941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61718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29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125701</xdr:rowOff>
    </xdr:from>
    <xdr:to>
      <xdr:col>11</xdr:col>
      <xdr:colOff>82550</xdr:colOff>
      <xdr:row>83</xdr:row>
      <xdr:rowOff>55851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40628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27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75445</xdr:rowOff>
    </xdr:from>
    <xdr:to>
      <xdr:col>7</xdr:col>
      <xdr:colOff>31750</xdr:colOff>
      <xdr:row>83</xdr:row>
      <xdr:rowOff>5595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161822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総数が少ないため、退職者の状況による影響など経験年数が高い世代の職員一人あたりに係る変動が大きくなっている。類団と比較し２．８ポイント高くなっているが、国の人事院勧告に基づく給与改定を行っており、引き続き適正な給与水準への見直しなど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3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113998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早期退職、退職不補充により集中改革プランを上回る職員数の削減から類似団体平均より０．２５人少なくなっている。今後も事務事業の見直しや適正な定員管理により人件費の抑制を図っていく。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48926</xdr:rowOff>
    </xdr:from>
    <xdr:to>
      <xdr:col>81</xdr:col>
      <xdr:colOff>44450</xdr:colOff>
      <xdr:row>60</xdr:row>
      <xdr:rowOff>92361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3592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48926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0636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164274</xdr:rowOff>
    </xdr:from>
    <xdr:to>
      <xdr:col>72</xdr:col>
      <xdr:colOff>203200</xdr:colOff>
      <xdr:row>60</xdr:row>
      <xdr:rowOff>19368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798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145574</xdr:rowOff>
    </xdr:from>
    <xdr:to>
      <xdr:col>68</xdr:col>
      <xdr:colOff>152400</xdr:colOff>
      <xdr:row>59</xdr:row>
      <xdr:rowOff>164274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41561</xdr:rowOff>
    </xdr:from>
    <xdr:to>
      <xdr:col>81</xdr:col>
      <xdr:colOff>95250</xdr:colOff>
      <xdr:row>60</xdr:row>
      <xdr:rowOff>143161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58088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169576</xdr:rowOff>
    </xdr:from>
    <xdr:to>
      <xdr:col>77</xdr:col>
      <xdr:colOff>95250</xdr:colOff>
      <xdr:row>60</xdr:row>
      <xdr:rowOff>99726</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109903</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5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113474</xdr:rowOff>
    </xdr:from>
    <xdr:to>
      <xdr:col>68</xdr:col>
      <xdr:colOff>203200</xdr:colOff>
      <xdr:row>60</xdr:row>
      <xdr:rowOff>43624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53801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94774</xdr:rowOff>
    </xdr:from>
    <xdr:to>
      <xdr:col>64</xdr:col>
      <xdr:colOff>152400</xdr:colOff>
      <xdr:row>60</xdr:row>
      <xdr:rowOff>24924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35101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に策定した公債費適正化計画を基本に起債の抑制、補償金免除繰上償還の実施などを行ったものの、平成２６年度の過疎債指定による過疎債を活用した社会福祉法人への保育園舎建設補助や貸工場の建設により起債事業が増加した結果、平成３０年度から元利償還金が増加する時期になっており、令和２年度においては前年度から５２，７１２千円増加しており、前年度より０．４ポイント悪化している。今後も比率の増加が見込まれているため、年度間の事業実施のバランスを図り後年度負担の平準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38946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3791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6773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31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65617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21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134324</xdr:rowOff>
    </xdr:from>
    <xdr:to>
      <xdr:col>81</xdr:col>
      <xdr:colOff>44450</xdr:colOff>
      <xdr:row>16</xdr:row>
      <xdr:rowOff>89958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706074"/>
          <a:ext cx="8382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82719</xdr:rowOff>
    </xdr:from>
    <xdr:to>
      <xdr:col>77</xdr:col>
      <xdr:colOff>44450</xdr:colOff>
      <xdr:row>16</xdr:row>
      <xdr:rowOff>89958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5290800" y="282591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42503</xdr:rowOff>
    </xdr:from>
    <xdr:to>
      <xdr:col>72</xdr:col>
      <xdr:colOff>203200</xdr:colOff>
      <xdr:row>16</xdr:row>
      <xdr:rowOff>82719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27857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110194</xdr:rowOff>
    </xdr:from>
    <xdr:to>
      <xdr:col>68</xdr:col>
      <xdr:colOff>152400</xdr:colOff>
      <xdr:row>16</xdr:row>
      <xdr:rowOff>42503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268194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83524</xdr:rowOff>
    </xdr:from>
    <xdr:to>
      <xdr:col>81</xdr:col>
      <xdr:colOff>95250</xdr:colOff>
      <xdr:row>16</xdr:row>
      <xdr:rowOff>13674</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55601</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6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39158</xdr:rowOff>
    </xdr:from>
    <xdr:to>
      <xdr:col>77</xdr:col>
      <xdr:colOff>95250</xdr:colOff>
      <xdr:row>16</xdr:row>
      <xdr:rowOff>140758</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125535</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8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31919</xdr:rowOff>
    </xdr:from>
    <xdr:to>
      <xdr:col>73</xdr:col>
      <xdr:colOff>44450</xdr:colOff>
      <xdr:row>16</xdr:row>
      <xdr:rowOff>133519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118296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163153</xdr:rowOff>
    </xdr:from>
    <xdr:to>
      <xdr:col>68</xdr:col>
      <xdr:colOff>203200</xdr:colOff>
      <xdr:row>16</xdr:row>
      <xdr:rowOff>93303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78080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59394</xdr:rowOff>
    </xdr:from>
    <xdr:to>
      <xdr:col>64</xdr:col>
      <xdr:colOff>152400</xdr:colOff>
      <xdr:row>15</xdr:row>
      <xdr:rowOff>160994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145771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副町長不在による減額要因もあったが、臨時雇上職員賃金が会計年度任用職員人件費に移行したため、令和元年度と比較し２．４ポイント上昇した。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266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雇上職員賃金が会計年度任用職員分として人件費に移行したため、１３９，７５２千円の減少要因となっている。その他戸籍システム改修委託料やＩＣＴ機器購入費などの皆減をあわせ、物件費全体で１４０，９１４千円の減少となった。令和元年度比３．４ポイントの減。類似団体と比較して１．４ポイント良化しているが、令和３年度当初予算において、需用費等の物件費を一律２割削減するなど、継続して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330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54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730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1270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１ポイント上昇した。今後も少子高齢化の進行等に伴い恒常的に増加していくことが見込まれるため、医療費抑制策としての健康増進事業や介護予防事業を充実させ、扶助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46990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町道等の除排雪経費が増加し維持補修費分で１．０ポイント増加。介護会計繰出金へのかねやま応援基金繰入金が未充当となったため、経常一般財源が増加した影響などで繰出金分が３．０ポイント増加した。全体では２．３ポイントの増加。類似団体比で９．２ポイント高く、診療所運営費に係る繰出金の約２億円が大きな要因である。令和３年度から診療所を無床化しているが、さらなる運営改善が必要な状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99568</xdr:rowOff>
    </xdr:from>
    <xdr:to>
      <xdr:col>82</xdr:col>
      <xdr:colOff>107950</xdr:colOff>
      <xdr:row>59</xdr:row>
      <xdr:rowOff>97282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57868"/>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69359</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97282</xdr:rowOff>
    </xdr:from>
    <xdr:to>
      <xdr:col>82</xdr:col>
      <xdr:colOff>196850</xdr:colOff>
      <xdr:row>59</xdr:row>
      <xdr:rowOff>97282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2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14495</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1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99568</xdr:rowOff>
    </xdr:from>
    <xdr:to>
      <xdr:col>82</xdr:col>
      <xdr:colOff>196850</xdr:colOff>
      <xdr:row>54</xdr:row>
      <xdr:rowOff>99568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5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97282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101076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163576</xdr:rowOff>
    </xdr:from>
    <xdr:to>
      <xdr:col>78</xdr:col>
      <xdr:colOff>69850</xdr:colOff>
      <xdr:row>59</xdr:row>
      <xdr:rowOff>138430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10107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26416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60</xdr:row>
      <xdr:rowOff>26416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126255</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46482</xdr:rowOff>
    </xdr:from>
    <xdr:to>
      <xdr:col>82</xdr:col>
      <xdr:colOff>158750</xdr:colOff>
      <xdr:row>59</xdr:row>
      <xdr:rowOff>148082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126509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1007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147066</xdr:rowOff>
    </xdr:from>
    <xdr:to>
      <xdr:col>69</xdr:col>
      <xdr:colOff>142875</xdr:colOff>
      <xdr:row>60</xdr:row>
      <xdr:rowOff>77216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61993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149352</xdr:rowOff>
    </xdr:from>
    <xdr:to>
      <xdr:col>65</xdr:col>
      <xdr:colOff>53975</xdr:colOff>
      <xdr:row>59</xdr:row>
      <xdr:rowOff>79502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64279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で補助費に充当していたかねやま応援基金繰入金６６，６８２千円を未充当としたため、経常一般財源が増加し前年度より２．９ポイント上昇し、同様の財源措置であった平成３０年度と同水準となった。類似団体と比較して、１．５ポイント高いことからも、令和３年度において経常経費を削減するために町単独補助金の見直しを実施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106426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97282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97282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に建設した認定こども園建設事業による償還が開始したことで、主に過疎対策債の増加により公債費全体では５２，７１２千円増加し、０．７ポイント悪化している。類似団体よりも悪化に転じたが、公債費自体の割合が高過ぎるということはないものの、経常経費を押し上げている要因ではあるため、今後も償還のバランスを見極め、起債事業を実施していく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161289</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129287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1983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76</xdr:row>
      <xdr:rowOff>168148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税収は個人住民税や固定資産税が前年度より増加したことで０．２ポイントの減少、地方交付税の過疎債償還に係る公債費分の交付が伸び、前年度と比較し４．５％減少している。</a:t>
          </a:r>
        </a:p>
        <a:p>
          <a:r>
            <a:rPr kumimoji="1" lang="ja-JP" altLang="en-US" sz="1300">
              <a:latin typeface="ＭＳ Ｐゴシック" panose="020B0600070205080204" pitchFamily="50" charset="-128"/>
              <a:ea typeface="ＭＳ Ｐゴシック" panose="020B0600070205080204" pitchFamily="50" charset="-128"/>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108713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285215"/>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122428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3285215"/>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122428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2577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77</xdr:row>
      <xdr:rowOff>56135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48154</xdr:rowOff>
    </xdr:from>
    <xdr:to>
      <xdr:col>29</xdr:col>
      <xdr:colOff>127000</xdr:colOff>
      <xdr:row>17</xdr:row>
      <xdr:rowOff>75669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010429"/>
          <a:ext cx="647700" cy="2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60445</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48154</xdr:rowOff>
    </xdr:from>
    <xdr:to>
      <xdr:col>26</xdr:col>
      <xdr:colOff>50800</xdr:colOff>
      <xdr:row>17</xdr:row>
      <xdr:rowOff>87172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010429"/>
          <a:ext cx="6985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87172</xdr:rowOff>
    </xdr:from>
    <xdr:to>
      <xdr:col>22</xdr:col>
      <xdr:colOff>114300</xdr:colOff>
      <xdr:row>17</xdr:row>
      <xdr:rowOff>131475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131475</xdr:rowOff>
    </xdr:from>
    <xdr:to>
      <xdr:col>18</xdr:col>
      <xdr:colOff>177800</xdr:colOff>
      <xdr:row>18</xdr:row>
      <xdr:rowOff>6540</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24869</xdr:rowOff>
    </xdr:from>
    <xdr:to>
      <xdr:col>29</xdr:col>
      <xdr:colOff>177800</xdr:colOff>
      <xdr:row>17</xdr:row>
      <xdr:rowOff>126469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9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41396</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83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168804</xdr:rowOff>
    </xdr:from>
    <xdr:to>
      <xdr:col>26</xdr:col>
      <xdr:colOff>101600</xdr:colOff>
      <xdr:row>17</xdr:row>
      <xdr:rowOff>98954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109131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72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36372</xdr:rowOff>
    </xdr:from>
    <xdr:to>
      <xdr:col>22</xdr:col>
      <xdr:colOff>165100</xdr:colOff>
      <xdr:row>17</xdr:row>
      <xdr:rowOff>137972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148149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7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80675</xdr:rowOff>
    </xdr:from>
    <xdr:to>
      <xdr:col>19</xdr:col>
      <xdr:colOff>38100</xdr:colOff>
      <xdr:row>18</xdr:row>
      <xdr:rowOff>10825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21002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127190</xdr:rowOff>
    </xdr:from>
    <xdr:to>
      <xdr:col>15</xdr:col>
      <xdr:colOff>101600</xdr:colOff>
      <xdr:row>18</xdr:row>
      <xdr:rowOff>57340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67517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281239</xdr:rowOff>
    </xdr:from>
    <xdr:to>
      <xdr:col>29</xdr:col>
      <xdr:colOff>127000</xdr:colOff>
      <xdr:row>34</xdr:row>
      <xdr:rowOff>307366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548689"/>
          <a:ext cx="647700" cy="2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307366</xdr:rowOff>
    </xdr:from>
    <xdr:to>
      <xdr:col>26</xdr:col>
      <xdr:colOff>50800</xdr:colOff>
      <xdr:row>35</xdr:row>
      <xdr:rowOff>86407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574816"/>
          <a:ext cx="698500" cy="121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86407</xdr:rowOff>
    </xdr:from>
    <xdr:to>
      <xdr:col>22</xdr:col>
      <xdr:colOff>114300</xdr:colOff>
      <xdr:row>35</xdr:row>
      <xdr:rowOff>99274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9675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99274</xdr:rowOff>
    </xdr:from>
    <xdr:to>
      <xdr:col>18</xdr:col>
      <xdr:colOff>177800</xdr:colOff>
      <xdr:row>35</xdr:row>
      <xdr:rowOff>153240</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709624"/>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230440</xdr:rowOff>
    </xdr:from>
    <xdr:to>
      <xdr:col>29</xdr:col>
      <xdr:colOff>177800</xdr:colOff>
      <xdr:row>34</xdr:row>
      <xdr:rowOff>332040</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49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75517</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3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256566</xdr:rowOff>
    </xdr:from>
    <xdr:to>
      <xdr:col>26</xdr:col>
      <xdr:colOff>101600</xdr:colOff>
      <xdr:row>35</xdr:row>
      <xdr:rowOff>15266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5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25442</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35607</xdr:rowOff>
    </xdr:from>
    <xdr:to>
      <xdr:col>22</xdr:col>
      <xdr:colOff>165100</xdr:colOff>
      <xdr:row>35</xdr:row>
      <xdr:rowOff>137207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4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147384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1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48474</xdr:rowOff>
    </xdr:from>
    <xdr:to>
      <xdr:col>19</xdr:col>
      <xdr:colOff>38100</xdr:colOff>
      <xdr:row>35</xdr:row>
      <xdr:rowOff>150074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160251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102440</xdr:rowOff>
    </xdr:from>
    <xdr:to>
      <xdr:col>15</xdr:col>
      <xdr:colOff>101600</xdr:colOff>
      <xdr:row>35</xdr:row>
      <xdr:rowOff>204040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1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214217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4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72202</xdr:rowOff>
    </xdr:from>
    <xdr:to>
      <xdr:col>24</xdr:col>
      <xdr:colOff>63500</xdr:colOff>
      <xdr:row>36</xdr:row>
      <xdr:rowOff>100853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72952"/>
          <a:ext cx="838200" cy="2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100853</xdr:rowOff>
    </xdr:from>
    <xdr:to>
      <xdr:col>19</xdr:col>
      <xdr:colOff>177800</xdr:colOff>
      <xdr:row>36</xdr:row>
      <xdr:rowOff>128323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73053"/>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128323</xdr:rowOff>
    </xdr:from>
    <xdr:to>
      <xdr:col>15</xdr:col>
      <xdr:colOff>50800</xdr:colOff>
      <xdr:row>37</xdr:row>
      <xdr:rowOff>8560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00523"/>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8560</xdr:rowOff>
    </xdr:from>
    <xdr:to>
      <xdr:col>10</xdr:col>
      <xdr:colOff>114300</xdr:colOff>
      <xdr:row>37</xdr:row>
      <xdr:rowOff>39893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21402</xdr:rowOff>
    </xdr:from>
    <xdr:to>
      <xdr:col>24</xdr:col>
      <xdr:colOff>114300</xdr:colOff>
      <xdr:row>35</xdr:row>
      <xdr:rowOff>123002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44279</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50053</xdr:rowOff>
    </xdr:from>
    <xdr:to>
      <xdr:col>20</xdr:col>
      <xdr:colOff>38100</xdr:colOff>
      <xdr:row>36</xdr:row>
      <xdr:rowOff>151653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142780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77523</xdr:rowOff>
    </xdr:from>
    <xdr:to>
      <xdr:col>15</xdr:col>
      <xdr:colOff>101600</xdr:colOff>
      <xdr:row>37</xdr:row>
      <xdr:rowOff>7673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170250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129210</xdr:rowOff>
    </xdr:from>
    <xdr:to>
      <xdr:col>10</xdr:col>
      <xdr:colOff>165100</xdr:colOff>
      <xdr:row>37</xdr:row>
      <xdr:rowOff>59360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50487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160543</xdr:rowOff>
    </xdr:from>
    <xdr:to>
      <xdr:col>6</xdr:col>
      <xdr:colOff>38100</xdr:colOff>
      <xdr:row>37</xdr:row>
      <xdr:rowOff>90693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81820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110027</xdr:rowOff>
    </xdr:from>
    <xdr:to>
      <xdr:col>24</xdr:col>
      <xdr:colOff>63500</xdr:colOff>
      <xdr:row>57</xdr:row>
      <xdr:rowOff>28463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1122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77719</xdr:rowOff>
    </xdr:from>
    <xdr:to>
      <xdr:col>19</xdr:col>
      <xdr:colOff>177800</xdr:colOff>
      <xdr:row>56</xdr:row>
      <xdr:rowOff>110027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678919"/>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77719</xdr:rowOff>
    </xdr:from>
    <xdr:to>
      <xdr:col>15</xdr:col>
      <xdr:colOff>50800</xdr:colOff>
      <xdr:row>56</xdr:row>
      <xdr:rowOff>87354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678919"/>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87354</xdr:rowOff>
    </xdr:from>
    <xdr:to>
      <xdr:col>10</xdr:col>
      <xdr:colOff>114300</xdr:colOff>
      <xdr:row>56</xdr:row>
      <xdr:rowOff>111334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88554"/>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149113</xdr:rowOff>
    </xdr:from>
    <xdr:to>
      <xdr:col>24</xdr:col>
      <xdr:colOff>114300</xdr:colOff>
      <xdr:row>57</xdr:row>
      <xdr:rowOff>79263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127540</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59227</xdr:rowOff>
    </xdr:from>
    <xdr:to>
      <xdr:col>20</xdr:col>
      <xdr:colOff>38100</xdr:colOff>
      <xdr:row>56</xdr:row>
      <xdr:rowOff>160827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5904</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3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26919</xdr:rowOff>
    </xdr:from>
    <xdr:to>
      <xdr:col>15</xdr:col>
      <xdr:colOff>101600</xdr:colOff>
      <xdr:row>56</xdr:row>
      <xdr:rowOff>128519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145046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40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36554</xdr:rowOff>
    </xdr:from>
    <xdr:to>
      <xdr:col>10</xdr:col>
      <xdr:colOff>165100</xdr:colOff>
      <xdr:row>56</xdr:row>
      <xdr:rowOff>138154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154681</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41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60534</xdr:rowOff>
    </xdr:from>
    <xdr:to>
      <xdr:col>6</xdr:col>
      <xdr:colOff>38100</xdr:colOff>
      <xdr:row>56</xdr:row>
      <xdr:rowOff>162134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7211</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4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138455</xdr:rowOff>
    </xdr:from>
    <xdr:to>
      <xdr:col>24</xdr:col>
      <xdr:colOff>63500</xdr:colOff>
      <xdr:row>78</xdr:row>
      <xdr:rowOff>46774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340105"/>
          <a:ext cx="8382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111328</xdr:rowOff>
    </xdr:from>
    <xdr:to>
      <xdr:col>19</xdr:col>
      <xdr:colOff>177800</xdr:colOff>
      <xdr:row>78</xdr:row>
      <xdr:rowOff>46774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312978"/>
          <a:ext cx="889000" cy="1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65151</xdr:rowOff>
    </xdr:from>
    <xdr:to>
      <xdr:col>15</xdr:col>
      <xdr:colOff>50800</xdr:colOff>
      <xdr:row>77</xdr:row>
      <xdr:rowOff>111328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26680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65151</xdr:rowOff>
    </xdr:from>
    <xdr:to>
      <xdr:col>10</xdr:col>
      <xdr:colOff>114300</xdr:colOff>
      <xdr:row>77</xdr:row>
      <xdr:rowOff>154254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266801"/>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87655</xdr:rowOff>
    </xdr:from>
    <xdr:to>
      <xdr:col>24</xdr:col>
      <xdr:colOff>114300</xdr:colOff>
      <xdr:row>78</xdr:row>
      <xdr:rowOff>17805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2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110532</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1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167424</xdr:rowOff>
    </xdr:from>
    <xdr:to>
      <xdr:col>20</xdr:col>
      <xdr:colOff>38100</xdr:colOff>
      <xdr:row>78</xdr:row>
      <xdr:rowOff>97574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114101</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1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60528</xdr:rowOff>
    </xdr:from>
    <xdr:to>
      <xdr:col>15</xdr:col>
      <xdr:colOff>101600</xdr:colOff>
      <xdr:row>77</xdr:row>
      <xdr:rowOff>162128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7205</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30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14351</xdr:rowOff>
    </xdr:from>
    <xdr:to>
      <xdr:col>10</xdr:col>
      <xdr:colOff>165100</xdr:colOff>
      <xdr:row>77</xdr:row>
      <xdr:rowOff>115951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132478</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9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50131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14452</xdr:rowOff>
    </xdr:from>
    <xdr:to>
      <xdr:col>24</xdr:col>
      <xdr:colOff>63500</xdr:colOff>
      <xdr:row>96</xdr:row>
      <xdr:rowOff>105448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73652"/>
          <a:ext cx="838200" cy="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105448</xdr:rowOff>
    </xdr:from>
    <xdr:to>
      <xdr:col>19</xdr:col>
      <xdr:colOff>177800</xdr:colOff>
      <xdr:row>96</xdr:row>
      <xdr:rowOff>163970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6464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119608</xdr:rowOff>
    </xdr:from>
    <xdr:to>
      <xdr:col>15</xdr:col>
      <xdr:colOff>50800</xdr:colOff>
      <xdr:row>96</xdr:row>
      <xdr:rowOff>163970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578808"/>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119608</xdr:rowOff>
    </xdr:from>
    <xdr:to>
      <xdr:col>10</xdr:col>
      <xdr:colOff>114300</xdr:colOff>
      <xdr:row>97</xdr:row>
      <xdr:rowOff>27012</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578808"/>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135102</xdr:rowOff>
    </xdr:from>
    <xdr:to>
      <xdr:col>24</xdr:col>
      <xdr:colOff>114300</xdr:colOff>
      <xdr:row>96</xdr:row>
      <xdr:rowOff>65252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157979</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54648</xdr:rowOff>
    </xdr:from>
    <xdr:to>
      <xdr:col>20</xdr:col>
      <xdr:colOff>38100</xdr:colOff>
      <xdr:row>96</xdr:row>
      <xdr:rowOff>156248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2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113170</xdr:rowOff>
    </xdr:from>
    <xdr:to>
      <xdr:col>15</xdr:col>
      <xdr:colOff>101600</xdr:colOff>
      <xdr:row>97</xdr:row>
      <xdr:rowOff>43320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59847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68808</xdr:rowOff>
    </xdr:from>
    <xdr:to>
      <xdr:col>10</xdr:col>
      <xdr:colOff>165100</xdr:colOff>
      <xdr:row>96</xdr:row>
      <xdr:rowOff>170408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147662</xdr:rowOff>
    </xdr:from>
    <xdr:to>
      <xdr:col>6</xdr:col>
      <xdr:colOff>38100</xdr:colOff>
      <xdr:row>97</xdr:row>
      <xdr:rowOff>77812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68939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6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98125</xdr:rowOff>
    </xdr:from>
    <xdr:to>
      <xdr:col>55</xdr:col>
      <xdr:colOff>0</xdr:colOff>
      <xdr:row>37</xdr:row>
      <xdr:rowOff>157499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70325"/>
          <a:ext cx="838200" cy="2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157499</xdr:rowOff>
    </xdr:from>
    <xdr:to>
      <xdr:col>50</xdr:col>
      <xdr:colOff>114300</xdr:colOff>
      <xdr:row>37</xdr:row>
      <xdr:rowOff>168393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1149"/>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168393</xdr:rowOff>
    </xdr:from>
    <xdr:to>
      <xdr:col>45</xdr:col>
      <xdr:colOff>177800</xdr:colOff>
      <xdr:row>38</xdr:row>
      <xdr:rowOff>14709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12043"/>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14709</xdr:rowOff>
    </xdr:from>
    <xdr:to>
      <xdr:col>41</xdr:col>
      <xdr:colOff>50800</xdr:colOff>
      <xdr:row>38</xdr:row>
      <xdr:rowOff>23933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29809"/>
          <a:ext cx="889000" cy="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47325</xdr:rowOff>
    </xdr:from>
    <xdr:to>
      <xdr:col>55</xdr:col>
      <xdr:colOff>50800</xdr:colOff>
      <xdr:row>36</xdr:row>
      <xdr:rowOff>148925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70202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106699</xdr:rowOff>
    </xdr:from>
    <xdr:to>
      <xdr:col>50</xdr:col>
      <xdr:colOff>165100</xdr:colOff>
      <xdr:row>38</xdr:row>
      <xdr:rowOff>36849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53376</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22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117593</xdr:rowOff>
    </xdr:from>
    <xdr:to>
      <xdr:col>46</xdr:col>
      <xdr:colOff>38100</xdr:colOff>
      <xdr:row>38</xdr:row>
      <xdr:rowOff>47743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64270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2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135359</xdr:rowOff>
    </xdr:from>
    <xdr:to>
      <xdr:col>41</xdr:col>
      <xdr:colOff>101600</xdr:colOff>
      <xdr:row>38</xdr:row>
      <xdr:rowOff>65509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82036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2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144583</xdr:rowOff>
    </xdr:from>
    <xdr:to>
      <xdr:col>36</xdr:col>
      <xdr:colOff>165100</xdr:colOff>
      <xdr:row>38</xdr:row>
      <xdr:rowOff>74733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91260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6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100629</xdr:rowOff>
    </xdr:from>
    <xdr:to>
      <xdr:col>55</xdr:col>
      <xdr:colOff>0</xdr:colOff>
      <xdr:row>58</xdr:row>
      <xdr:rowOff>103315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44729"/>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97373</xdr:rowOff>
    </xdr:from>
    <xdr:to>
      <xdr:col>50</xdr:col>
      <xdr:colOff>114300</xdr:colOff>
      <xdr:row>58</xdr:row>
      <xdr:rowOff>100629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41473"/>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97373</xdr:rowOff>
    </xdr:from>
    <xdr:to>
      <xdr:col>45</xdr:col>
      <xdr:colOff>177800</xdr:colOff>
      <xdr:row>58</xdr:row>
      <xdr:rowOff>99325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4147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53756</xdr:rowOff>
    </xdr:from>
    <xdr:to>
      <xdr:col>41</xdr:col>
      <xdr:colOff>50800</xdr:colOff>
      <xdr:row>58</xdr:row>
      <xdr:rowOff>99325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7856"/>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52515</xdr:rowOff>
    </xdr:from>
    <xdr:to>
      <xdr:col>55</xdr:col>
      <xdr:colOff>50800</xdr:colOff>
      <xdr:row>58</xdr:row>
      <xdr:rowOff>154115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49829</xdr:rowOff>
    </xdr:from>
    <xdr:to>
      <xdr:col>50</xdr:col>
      <xdr:colOff>165100</xdr:colOff>
      <xdr:row>58</xdr:row>
      <xdr:rowOff>151429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142556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46573</xdr:rowOff>
    </xdr:from>
    <xdr:to>
      <xdr:col>46</xdr:col>
      <xdr:colOff>38100</xdr:colOff>
      <xdr:row>58</xdr:row>
      <xdr:rowOff>148173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48525</xdr:rowOff>
    </xdr:from>
    <xdr:to>
      <xdr:col>41</xdr:col>
      <xdr:colOff>101600</xdr:colOff>
      <xdr:row>58</xdr:row>
      <xdr:rowOff>150125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141252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2956</xdr:rowOff>
    </xdr:from>
    <xdr:to>
      <xdr:col>36</xdr:col>
      <xdr:colOff>165100</xdr:colOff>
      <xdr:row>58</xdr:row>
      <xdr:rowOff>104556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121083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169799</xdr:rowOff>
    </xdr:from>
    <xdr:to>
      <xdr:col>55</xdr:col>
      <xdr:colOff>0</xdr:colOff>
      <xdr:row>79</xdr:row>
      <xdr:rowOff>27482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42899"/>
          <a:ext cx="8382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169799</xdr:rowOff>
    </xdr:from>
    <xdr:to>
      <xdr:col>50</xdr:col>
      <xdr:colOff>114300</xdr:colOff>
      <xdr:row>79</xdr:row>
      <xdr:rowOff>2553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42899"/>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2553</xdr:rowOff>
    </xdr:from>
    <xdr:to>
      <xdr:col>45</xdr:col>
      <xdr:colOff>177800</xdr:colOff>
      <xdr:row>79</xdr:row>
      <xdr:rowOff>29860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47103"/>
          <a:ext cx="889000" cy="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146805</xdr:rowOff>
    </xdr:from>
    <xdr:to>
      <xdr:col>41</xdr:col>
      <xdr:colOff>50800</xdr:colOff>
      <xdr:row>79</xdr:row>
      <xdr:rowOff>29860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19905"/>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148132</xdr:rowOff>
    </xdr:from>
    <xdr:to>
      <xdr:col>55</xdr:col>
      <xdr:colOff>50800</xdr:colOff>
      <xdr:row>79</xdr:row>
      <xdr:rowOff>78282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118999</xdr:rowOff>
    </xdr:from>
    <xdr:to>
      <xdr:col>50</xdr:col>
      <xdr:colOff>165100</xdr:colOff>
      <xdr:row>79</xdr:row>
      <xdr:rowOff>49149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40276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123203</xdr:rowOff>
    </xdr:from>
    <xdr:to>
      <xdr:col>46</xdr:col>
      <xdr:colOff>38100</xdr:colOff>
      <xdr:row>79</xdr:row>
      <xdr:rowOff>53353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44480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5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150510</xdr:rowOff>
    </xdr:from>
    <xdr:to>
      <xdr:col>41</xdr:col>
      <xdr:colOff>101600</xdr:colOff>
      <xdr:row>79</xdr:row>
      <xdr:rowOff>80660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71787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6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96005</xdr:rowOff>
    </xdr:from>
    <xdr:to>
      <xdr:col>36</xdr:col>
      <xdr:colOff>165100</xdr:colOff>
      <xdr:row>79</xdr:row>
      <xdr:rowOff>26155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17282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169346</xdr:rowOff>
    </xdr:from>
    <xdr:to>
      <xdr:col>55</xdr:col>
      <xdr:colOff>0</xdr:colOff>
      <xdr:row>99</xdr:row>
      <xdr:rowOff>6262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971446"/>
          <a:ext cx="8382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168497</xdr:rowOff>
    </xdr:from>
    <xdr:to>
      <xdr:col>50</xdr:col>
      <xdr:colOff>114300</xdr:colOff>
      <xdr:row>99</xdr:row>
      <xdr:rowOff>6262</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970597"/>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147589</xdr:rowOff>
    </xdr:from>
    <xdr:to>
      <xdr:col>45</xdr:col>
      <xdr:colOff>177800</xdr:colOff>
      <xdr:row>98</xdr:row>
      <xdr:rowOff>168497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49689"/>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147589</xdr:rowOff>
    </xdr:from>
    <xdr:to>
      <xdr:col>41</xdr:col>
      <xdr:colOff>50800</xdr:colOff>
      <xdr:row>98</xdr:row>
      <xdr:rowOff>162737</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949689"/>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118546</xdr:rowOff>
    </xdr:from>
    <xdr:to>
      <xdr:col>55</xdr:col>
      <xdr:colOff>50800</xdr:colOff>
      <xdr:row>99</xdr:row>
      <xdr:rowOff>48696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126912</xdr:rowOff>
    </xdr:from>
    <xdr:to>
      <xdr:col>50</xdr:col>
      <xdr:colOff>165100</xdr:colOff>
      <xdr:row>99</xdr:row>
      <xdr:rowOff>57062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9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48189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70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117697</xdr:rowOff>
    </xdr:from>
    <xdr:to>
      <xdr:col>46</xdr:col>
      <xdr:colOff>38100</xdr:colOff>
      <xdr:row>99</xdr:row>
      <xdr:rowOff>47847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9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38974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70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96789</xdr:rowOff>
    </xdr:from>
    <xdr:to>
      <xdr:col>41</xdr:col>
      <xdr:colOff>101600</xdr:colOff>
      <xdr:row>99</xdr:row>
      <xdr:rowOff>26939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18066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111937</xdr:rowOff>
    </xdr:from>
    <xdr:to>
      <xdr:col>36</xdr:col>
      <xdr:colOff>165100</xdr:colOff>
      <xdr:row>99</xdr:row>
      <xdr:rowOff>42087</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33214</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70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147765</xdr:rowOff>
    </xdr:from>
    <xdr:to>
      <xdr:col>85</xdr:col>
      <xdr:colOff>127000</xdr:colOff>
      <xdr:row>39</xdr:row>
      <xdr:rowOff>30163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62865"/>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147765</xdr:rowOff>
    </xdr:from>
    <xdr:to>
      <xdr:col>81</xdr:col>
      <xdr:colOff>50800</xdr:colOff>
      <xdr:row>38</xdr:row>
      <xdr:rowOff>149644</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62865"/>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149644</xdr:rowOff>
    </xdr:from>
    <xdr:to>
      <xdr:col>76</xdr:col>
      <xdr:colOff>114300</xdr:colOff>
      <xdr:row>39</xdr:row>
      <xdr:rowOff>42686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64744"/>
          <a:ext cx="8890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42686</xdr:rowOff>
    </xdr:from>
    <xdr:to>
      <xdr:col>71</xdr:col>
      <xdr:colOff>177800</xdr:colOff>
      <xdr:row>39</xdr:row>
      <xdr:rowOff>42980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923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150813</xdr:rowOff>
    </xdr:from>
    <xdr:to>
      <xdr:col>85</xdr:col>
      <xdr:colOff>177800</xdr:colOff>
      <xdr:row>39</xdr:row>
      <xdr:rowOff>80963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96965</xdr:rowOff>
    </xdr:from>
    <xdr:to>
      <xdr:col>81</xdr:col>
      <xdr:colOff>101600</xdr:colOff>
      <xdr:row>39</xdr:row>
      <xdr:rowOff>27115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43643</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98844</xdr:rowOff>
    </xdr:from>
    <xdr:to>
      <xdr:col>76</xdr:col>
      <xdr:colOff>165100</xdr:colOff>
      <xdr:row>39</xdr:row>
      <xdr:rowOff>28994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45521</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163336</xdr:rowOff>
    </xdr:from>
    <xdr:to>
      <xdr:col>72</xdr:col>
      <xdr:colOff>38100</xdr:colOff>
      <xdr:row>39</xdr:row>
      <xdr:rowOff>93486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84613</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163630</xdr:rowOff>
    </xdr:from>
    <xdr:to>
      <xdr:col>67</xdr:col>
      <xdr:colOff>101600</xdr:colOff>
      <xdr:row>39</xdr:row>
      <xdr:rowOff>93780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84907</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7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39459</xdr:rowOff>
    </xdr:from>
    <xdr:to>
      <xdr:col>85</xdr:col>
      <xdr:colOff>127000</xdr:colOff>
      <xdr:row>75</xdr:row>
      <xdr:rowOff>108324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898209"/>
          <a:ext cx="838200" cy="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108324</xdr:rowOff>
    </xdr:from>
    <xdr:to>
      <xdr:col>81</xdr:col>
      <xdr:colOff>50800</xdr:colOff>
      <xdr:row>76</xdr:row>
      <xdr:rowOff>29435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967074"/>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29435</xdr:rowOff>
    </xdr:from>
    <xdr:to>
      <xdr:col>76</xdr:col>
      <xdr:colOff>114300</xdr:colOff>
      <xdr:row>76</xdr:row>
      <xdr:rowOff>39007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05963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24074</xdr:rowOff>
    </xdr:from>
    <xdr:to>
      <xdr:col>71</xdr:col>
      <xdr:colOff>177800</xdr:colOff>
      <xdr:row>76</xdr:row>
      <xdr:rowOff>39007</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54274"/>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160109</xdr:rowOff>
    </xdr:from>
    <xdr:to>
      <xdr:col>85</xdr:col>
      <xdr:colOff>177800</xdr:colOff>
      <xdr:row>75</xdr:row>
      <xdr:rowOff>90259</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11536</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6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57524</xdr:rowOff>
    </xdr:from>
    <xdr:to>
      <xdr:col>81</xdr:col>
      <xdr:colOff>101600</xdr:colOff>
      <xdr:row>75</xdr:row>
      <xdr:rowOff>159125</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1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4201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26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150085</xdr:rowOff>
    </xdr:from>
    <xdr:to>
      <xdr:col>76</xdr:col>
      <xdr:colOff>165100</xdr:colOff>
      <xdr:row>76</xdr:row>
      <xdr:rowOff>80235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71362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0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159657</xdr:rowOff>
    </xdr:from>
    <xdr:to>
      <xdr:col>72</xdr:col>
      <xdr:colOff>38100</xdr:colOff>
      <xdr:row>76</xdr:row>
      <xdr:rowOff>89807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80934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144724</xdr:rowOff>
    </xdr:from>
    <xdr:to>
      <xdr:col>67</xdr:col>
      <xdr:colOff>101600</xdr:colOff>
      <xdr:row>76</xdr:row>
      <xdr:rowOff>74874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66001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0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151822</xdr:rowOff>
    </xdr:from>
    <xdr:to>
      <xdr:col>85</xdr:col>
      <xdr:colOff>127000</xdr:colOff>
      <xdr:row>98</xdr:row>
      <xdr:rowOff>4046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782472"/>
          <a:ext cx="8382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113714</xdr:rowOff>
    </xdr:from>
    <xdr:to>
      <xdr:col>81</xdr:col>
      <xdr:colOff>50800</xdr:colOff>
      <xdr:row>98</xdr:row>
      <xdr:rowOff>4046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572914"/>
          <a:ext cx="889000" cy="2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113714</xdr:rowOff>
    </xdr:from>
    <xdr:to>
      <xdr:col>76</xdr:col>
      <xdr:colOff>114300</xdr:colOff>
      <xdr:row>97</xdr:row>
      <xdr:rowOff>167945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572914"/>
          <a:ext cx="889000" cy="2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167945</xdr:rowOff>
    </xdr:from>
    <xdr:to>
      <xdr:col>71</xdr:col>
      <xdr:colOff>177800</xdr:colOff>
      <xdr:row>98</xdr:row>
      <xdr:rowOff>89247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798595"/>
          <a:ext cx="889000" cy="9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101022</xdr:rowOff>
    </xdr:from>
    <xdr:to>
      <xdr:col>85</xdr:col>
      <xdr:colOff>177800</xdr:colOff>
      <xdr:row>98</xdr:row>
      <xdr:rowOff>31172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7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123899</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124696</xdr:rowOff>
    </xdr:from>
    <xdr:to>
      <xdr:col>81</xdr:col>
      <xdr:colOff>101600</xdr:colOff>
      <xdr:row>98</xdr:row>
      <xdr:rowOff>54846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71373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5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62914</xdr:rowOff>
    </xdr:from>
    <xdr:to>
      <xdr:col>76</xdr:col>
      <xdr:colOff>165100</xdr:colOff>
      <xdr:row>96</xdr:row>
      <xdr:rowOff>164514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5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9591</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292795" y="162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117145</xdr:rowOff>
    </xdr:from>
    <xdr:to>
      <xdr:col>72</xdr:col>
      <xdr:colOff>38100</xdr:colOff>
      <xdr:row>98</xdr:row>
      <xdr:rowOff>47295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63822</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5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38447</xdr:rowOff>
    </xdr:from>
    <xdr:to>
      <xdr:col>67</xdr:col>
      <xdr:colOff>101600</xdr:colOff>
      <xdr:row>98</xdr:row>
      <xdr:rowOff>140047</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156574</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72883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759433"/>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81570</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6812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81570</xdr:rowOff>
    </xdr:from>
    <xdr:to>
      <xdr:col>107</xdr:col>
      <xdr:colOff>50800</xdr:colOff>
      <xdr:row>39</xdr:row>
      <xdr:rowOff>84640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768120"/>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81505</xdr:rowOff>
    </xdr:from>
    <xdr:to>
      <xdr:col>102</xdr:col>
      <xdr:colOff>114300</xdr:colOff>
      <xdr:row>39</xdr:row>
      <xdr:rowOff>84640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6805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22083</xdr:rowOff>
    </xdr:from>
    <xdr:to>
      <xdr:col>116</xdr:col>
      <xdr:colOff>114300</xdr:colOff>
      <xdr:row>39</xdr:row>
      <xdr:rowOff>123683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108460</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30770</xdr:rowOff>
    </xdr:from>
    <xdr:to>
      <xdr:col>107</xdr:col>
      <xdr:colOff>101600</xdr:colOff>
      <xdr:row>39</xdr:row>
      <xdr:rowOff>132370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123497</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33840</xdr:rowOff>
    </xdr:from>
    <xdr:to>
      <xdr:col>102</xdr:col>
      <xdr:colOff>165100</xdr:colOff>
      <xdr:row>39</xdr:row>
      <xdr:rowOff>135440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126567</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81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30705</xdr:rowOff>
    </xdr:from>
    <xdr:to>
      <xdr:col>98</xdr:col>
      <xdr:colOff>38100</xdr:colOff>
      <xdr:row>39</xdr:row>
      <xdr:rowOff>132305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123432</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8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34798</xdr:rowOff>
    </xdr:from>
    <xdr:to>
      <xdr:col>116</xdr:col>
      <xdr:colOff>63500</xdr:colOff>
      <xdr:row>59</xdr:row>
      <xdr:rowOff>35052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5034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35052</xdr:rowOff>
    </xdr:from>
    <xdr:to>
      <xdr:col>111</xdr:col>
      <xdr:colOff>177800</xdr:colOff>
      <xdr:row>59</xdr:row>
      <xdr:rowOff>35293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5060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35293</xdr:rowOff>
    </xdr:from>
    <xdr:to>
      <xdr:col>107</xdr:col>
      <xdr:colOff>50800</xdr:colOff>
      <xdr:row>59</xdr:row>
      <xdr:rowOff>35496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5084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35496</xdr:rowOff>
    </xdr:from>
    <xdr:to>
      <xdr:col>102</xdr:col>
      <xdr:colOff>114300</xdr:colOff>
      <xdr:row>59</xdr:row>
      <xdr:rowOff>35738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51046"/>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155448</xdr:rowOff>
    </xdr:from>
    <xdr:to>
      <xdr:col>116</xdr:col>
      <xdr:colOff>114300</xdr:colOff>
      <xdr:row>59</xdr:row>
      <xdr:rowOff>85598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155702</xdr:rowOff>
    </xdr:from>
    <xdr:to>
      <xdr:col>112</xdr:col>
      <xdr:colOff>38100</xdr:colOff>
      <xdr:row>59</xdr:row>
      <xdr:rowOff>85852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76979</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155943</xdr:rowOff>
    </xdr:from>
    <xdr:to>
      <xdr:col>107</xdr:col>
      <xdr:colOff>101600</xdr:colOff>
      <xdr:row>59</xdr:row>
      <xdr:rowOff>86093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77220</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156146</xdr:rowOff>
    </xdr:from>
    <xdr:to>
      <xdr:col>102</xdr:col>
      <xdr:colOff>165100</xdr:colOff>
      <xdr:row>59</xdr:row>
      <xdr:rowOff>86296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77423</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156388</xdr:rowOff>
    </xdr:from>
    <xdr:to>
      <xdr:col>98</xdr:col>
      <xdr:colOff>38100</xdr:colOff>
      <xdr:row>59</xdr:row>
      <xdr:rowOff>86538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77665</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85130</xdr:rowOff>
    </xdr:from>
    <xdr:to>
      <xdr:col>116</xdr:col>
      <xdr:colOff>63500</xdr:colOff>
      <xdr:row>75</xdr:row>
      <xdr:rowOff>50851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2772430"/>
          <a:ext cx="838200" cy="1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163812</xdr:rowOff>
    </xdr:from>
    <xdr:to>
      <xdr:col>111</xdr:col>
      <xdr:colOff>177800</xdr:colOff>
      <xdr:row>75</xdr:row>
      <xdr:rowOff>50851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2851112"/>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36786</xdr:rowOff>
    </xdr:from>
    <xdr:to>
      <xdr:col>107</xdr:col>
      <xdr:colOff>50800</xdr:colOff>
      <xdr:row>74</xdr:row>
      <xdr:rowOff>163812</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2724086"/>
          <a:ext cx="889000" cy="1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36786</xdr:rowOff>
    </xdr:from>
    <xdr:to>
      <xdr:col>102</xdr:col>
      <xdr:colOff>114300</xdr:colOff>
      <xdr:row>75</xdr:row>
      <xdr:rowOff>29689</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724086"/>
          <a:ext cx="889000" cy="1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34330</xdr:rowOff>
    </xdr:from>
    <xdr:to>
      <xdr:col>116</xdr:col>
      <xdr:colOff>114300</xdr:colOff>
      <xdr:row>74</xdr:row>
      <xdr:rowOff>135930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7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57207</xdr:rowOff>
    </xdr:from>
    <xdr:ext cx="599010"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57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xdr:rowOff>
    </xdr:from>
    <xdr:to>
      <xdr:col>112</xdr:col>
      <xdr:colOff>38100</xdr:colOff>
      <xdr:row>75</xdr:row>
      <xdr:rowOff>101651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8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118178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6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113012</xdr:rowOff>
    </xdr:from>
    <xdr:to>
      <xdr:col>107</xdr:col>
      <xdr:colOff>101600</xdr:colOff>
      <xdr:row>75</xdr:row>
      <xdr:rowOff>43162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8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59689</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34795" y="1257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157436</xdr:rowOff>
    </xdr:from>
    <xdr:to>
      <xdr:col>102</xdr:col>
      <xdr:colOff>165100</xdr:colOff>
      <xdr:row>74</xdr:row>
      <xdr:rowOff>87586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6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104113</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45795" y="124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150339</xdr:rowOff>
    </xdr:from>
    <xdr:to>
      <xdr:col>98</xdr:col>
      <xdr:colOff>38100</xdr:colOff>
      <xdr:row>75</xdr:row>
      <xdr:rowOff>80489</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8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97016</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26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内容や人口数により大きく変動するものと思われるが、令和２年度の特徴としては、新型コロナウイルス感染症対策として、特別定額給付金や町独自持続化給付金など事業者支援に関連する単独補助金が増加したことから、補助費等が前年度から一人当たり１２１，１６７円増加している。また、臨時雇上職員賃金が会計年度任用職員人件費に移行したことが大きく影響し、一人当たり人件費は２６，２６０円の増、一人当たり物件費は２３，５９２円の減となっている。公債費については、認定こども園建設事業の過疎対策事業債の償還が開始したことにより、一人当たり１２，０５０千円の増加となった。また、町立診療所の運営費繰出金が毎年２億円を超え、介護給付費が年々増加していることから、繰出金については類似団体平均と比較すると一人当たり３９，５３４円高くなっており、診療収入増による経営の安定化など繰出金圧縮対策が急務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5,264
5,202
161.67
5,249,679
4,927,458
297,114
2,653,372
4,172,706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142803</xdr:rowOff>
    </xdr:from>
    <xdr:to>
      <xdr:col>24</xdr:col>
      <xdr:colOff>63500</xdr:colOff>
      <xdr:row>33</xdr:row>
      <xdr:rowOff>145415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800653"/>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84673</xdr:rowOff>
    </xdr:from>
    <xdr:to>
      <xdr:col>19</xdr:col>
      <xdr:colOff>177800</xdr:colOff>
      <xdr:row>33</xdr:row>
      <xdr:rowOff>142803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742523"/>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84673</xdr:rowOff>
    </xdr:from>
    <xdr:to>
      <xdr:col>15</xdr:col>
      <xdr:colOff>50800</xdr:colOff>
      <xdr:row>33</xdr:row>
      <xdr:rowOff>114064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7425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114064</xdr:rowOff>
    </xdr:from>
    <xdr:to>
      <xdr:col>10</xdr:col>
      <xdr:colOff>114300</xdr:colOff>
      <xdr:row>34</xdr:row>
      <xdr:rowOff>34054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77191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94615</xdr:rowOff>
    </xdr:from>
    <xdr:to>
      <xdr:col>24</xdr:col>
      <xdr:colOff>114300</xdr:colOff>
      <xdr:row>34</xdr:row>
      <xdr:rowOff>24765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117492</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92003</xdr:rowOff>
    </xdr:from>
    <xdr:to>
      <xdr:col>20</xdr:col>
      <xdr:colOff>38100</xdr:colOff>
      <xdr:row>34</xdr:row>
      <xdr:rowOff>22153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38680</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5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33873</xdr:rowOff>
    </xdr:from>
    <xdr:to>
      <xdr:col>15</xdr:col>
      <xdr:colOff>101600</xdr:colOff>
      <xdr:row>33</xdr:row>
      <xdr:rowOff>135473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152000</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4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63264</xdr:rowOff>
    </xdr:from>
    <xdr:to>
      <xdr:col>10</xdr:col>
      <xdr:colOff>165100</xdr:colOff>
      <xdr:row>33</xdr:row>
      <xdr:rowOff>164864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9941</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4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154704</xdr:rowOff>
    </xdr:from>
    <xdr:to>
      <xdr:col>6</xdr:col>
      <xdr:colOff>38100</xdr:colOff>
      <xdr:row>34</xdr:row>
      <xdr:rowOff>84854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101381</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118636</xdr:rowOff>
    </xdr:from>
    <xdr:to>
      <xdr:col>24</xdr:col>
      <xdr:colOff>63500</xdr:colOff>
      <xdr:row>58</xdr:row>
      <xdr:rowOff>85953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891286"/>
          <a:ext cx="838200" cy="1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9686</xdr:rowOff>
    </xdr:from>
    <xdr:to>
      <xdr:col>19</xdr:col>
      <xdr:colOff>177800</xdr:colOff>
      <xdr:row>58</xdr:row>
      <xdr:rowOff>85953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953786"/>
          <a:ext cx="8890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9686</xdr:rowOff>
    </xdr:from>
    <xdr:to>
      <xdr:col>15</xdr:col>
      <xdr:colOff>50800</xdr:colOff>
      <xdr:row>58</xdr:row>
      <xdr:rowOff>121000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953786"/>
          <a:ext cx="889000" cy="1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113927</xdr:rowOff>
    </xdr:from>
    <xdr:to>
      <xdr:col>10</xdr:col>
      <xdr:colOff>114300</xdr:colOff>
      <xdr:row>58</xdr:row>
      <xdr:rowOff>121000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58027"/>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67836</xdr:rowOff>
    </xdr:from>
    <xdr:to>
      <xdr:col>24</xdr:col>
      <xdr:colOff>114300</xdr:colOff>
      <xdr:row>57</xdr:row>
      <xdr:rowOff>169436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8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90713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6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35153</xdr:rowOff>
    </xdr:from>
    <xdr:to>
      <xdr:col>20</xdr:col>
      <xdr:colOff>38100</xdr:colOff>
      <xdr:row>58</xdr:row>
      <xdr:rowOff>136753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153280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7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130336</xdr:rowOff>
    </xdr:from>
    <xdr:to>
      <xdr:col>15</xdr:col>
      <xdr:colOff>101600</xdr:colOff>
      <xdr:row>58</xdr:row>
      <xdr:rowOff>60486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77013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6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70200</xdr:rowOff>
    </xdr:from>
    <xdr:to>
      <xdr:col>10</xdr:col>
      <xdr:colOff>165100</xdr:colOff>
      <xdr:row>59</xdr:row>
      <xdr:rowOff>350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16877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7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63127</xdr:rowOff>
    </xdr:from>
    <xdr:to>
      <xdr:col>6</xdr:col>
      <xdr:colOff>38100</xdr:colOff>
      <xdr:row>58</xdr:row>
      <xdr:rowOff>164727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9804</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78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49071</xdr:rowOff>
    </xdr:from>
    <xdr:to>
      <xdr:col>24</xdr:col>
      <xdr:colOff>63500</xdr:colOff>
      <xdr:row>76</xdr:row>
      <xdr:rowOff>120960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79271"/>
          <a:ext cx="838200" cy="7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120960</xdr:rowOff>
    </xdr:from>
    <xdr:to>
      <xdr:col>19</xdr:col>
      <xdr:colOff>177800</xdr:colOff>
      <xdr:row>76</xdr:row>
      <xdr:rowOff>170596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51160"/>
          <a:ext cx="8890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125087</xdr:rowOff>
    </xdr:from>
    <xdr:to>
      <xdr:col>15</xdr:col>
      <xdr:colOff>50800</xdr:colOff>
      <xdr:row>76</xdr:row>
      <xdr:rowOff>170596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155287"/>
          <a:ext cx="889000" cy="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166388</xdr:rowOff>
    </xdr:from>
    <xdr:to>
      <xdr:col>10</xdr:col>
      <xdr:colOff>114300</xdr:colOff>
      <xdr:row>76</xdr:row>
      <xdr:rowOff>125087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025138"/>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169721</xdr:rowOff>
    </xdr:from>
    <xdr:to>
      <xdr:col>24</xdr:col>
      <xdr:colOff>114300</xdr:colOff>
      <xdr:row>76</xdr:row>
      <xdr:rowOff>99871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148148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0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70160</xdr:rowOff>
    </xdr:from>
    <xdr:to>
      <xdr:col>20</xdr:col>
      <xdr:colOff>38100</xdr:colOff>
      <xdr:row>77</xdr:row>
      <xdr:rowOff>310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162887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9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119796</xdr:rowOff>
    </xdr:from>
    <xdr:to>
      <xdr:col>15</xdr:col>
      <xdr:colOff>101600</xdr:colOff>
      <xdr:row>77</xdr:row>
      <xdr:rowOff>49946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41073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4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74287</xdr:rowOff>
    </xdr:from>
    <xdr:to>
      <xdr:col>10</xdr:col>
      <xdr:colOff>165100</xdr:colOff>
      <xdr:row>77</xdr:row>
      <xdr:rowOff>4437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167014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9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115589</xdr:rowOff>
    </xdr:from>
    <xdr:to>
      <xdr:col>6</xdr:col>
      <xdr:colOff>38100</xdr:colOff>
      <xdr:row>76</xdr:row>
      <xdr:rowOff>45740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97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62266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34120</xdr:rowOff>
    </xdr:from>
    <xdr:to>
      <xdr:col>24</xdr:col>
      <xdr:colOff>63500</xdr:colOff>
      <xdr:row>95</xdr:row>
      <xdr:rowOff>50746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321870"/>
          <a:ext cx="8382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50746</xdr:rowOff>
    </xdr:from>
    <xdr:to>
      <xdr:col>19</xdr:col>
      <xdr:colOff>177800</xdr:colOff>
      <xdr:row>95</xdr:row>
      <xdr:rowOff>60313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338496"/>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60313</xdr:rowOff>
    </xdr:from>
    <xdr:to>
      <xdr:col>15</xdr:col>
      <xdr:colOff>50800</xdr:colOff>
      <xdr:row>95</xdr:row>
      <xdr:rowOff>64308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348063"/>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64308</xdr:rowOff>
    </xdr:from>
    <xdr:to>
      <xdr:col>10</xdr:col>
      <xdr:colOff>114300</xdr:colOff>
      <xdr:row>95</xdr:row>
      <xdr:rowOff>112674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352058"/>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154770</xdr:rowOff>
    </xdr:from>
    <xdr:to>
      <xdr:col>24</xdr:col>
      <xdr:colOff>114300</xdr:colOff>
      <xdr:row>95</xdr:row>
      <xdr:rowOff>84920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2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6197</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1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171396</xdr:rowOff>
    </xdr:from>
    <xdr:to>
      <xdr:col>20</xdr:col>
      <xdr:colOff>38100</xdr:colOff>
      <xdr:row>95</xdr:row>
      <xdr:rowOff>101546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2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118073</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0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9513</xdr:rowOff>
    </xdr:from>
    <xdr:to>
      <xdr:col>15</xdr:col>
      <xdr:colOff>101600</xdr:colOff>
      <xdr:row>95</xdr:row>
      <xdr:rowOff>111113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2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127640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0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13508</xdr:rowOff>
    </xdr:from>
    <xdr:to>
      <xdr:col>10</xdr:col>
      <xdr:colOff>165100</xdr:colOff>
      <xdr:row>95</xdr:row>
      <xdr:rowOff>115108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3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131635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0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61874</xdr:rowOff>
    </xdr:from>
    <xdr:to>
      <xdr:col>6</xdr:col>
      <xdr:colOff>38100</xdr:colOff>
      <xdr:row>95</xdr:row>
      <xdr:rowOff>163474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3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1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49631</xdr:rowOff>
    </xdr:from>
    <xdr:to>
      <xdr:col>55</xdr:col>
      <xdr:colOff>0</xdr:colOff>
      <xdr:row>33</xdr:row>
      <xdr:rowOff>4369</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5536031"/>
          <a:ext cx="8382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2540</xdr:rowOff>
    </xdr:from>
    <xdr:to>
      <xdr:col>50</xdr:col>
      <xdr:colOff>114300</xdr:colOff>
      <xdr:row>32</xdr:row>
      <xdr:rowOff>49631</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548894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2540</xdr:rowOff>
    </xdr:from>
    <xdr:to>
      <xdr:col>45</xdr:col>
      <xdr:colOff>177800</xdr:colOff>
      <xdr:row>33</xdr:row>
      <xdr:rowOff>140157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5488940"/>
          <a:ext cx="889000" cy="3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140157</xdr:rowOff>
    </xdr:from>
    <xdr:to>
      <xdr:col>41</xdr:col>
      <xdr:colOff>50800</xdr:colOff>
      <xdr:row>34</xdr:row>
      <xdr:rowOff>120040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6972300" y="5798007"/>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125019</xdr:rowOff>
    </xdr:from>
    <xdr:to>
      <xdr:col>55</xdr:col>
      <xdr:colOff>50800</xdr:colOff>
      <xdr:row>33</xdr:row>
      <xdr:rowOff>55169</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147896</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54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170281</xdr:rowOff>
    </xdr:from>
    <xdr:to>
      <xdr:col>50</xdr:col>
      <xdr:colOff>165100</xdr:colOff>
      <xdr:row>32</xdr:row>
      <xdr:rowOff>100431</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116958</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5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123190</xdr:rowOff>
    </xdr:from>
    <xdr:to>
      <xdr:col>46</xdr:col>
      <xdr:colOff>38100</xdr:colOff>
      <xdr:row>32</xdr:row>
      <xdr:rowOff>53340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69867</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89357</xdr:rowOff>
    </xdr:from>
    <xdr:to>
      <xdr:col>41</xdr:col>
      <xdr:colOff>101600</xdr:colOff>
      <xdr:row>34</xdr:row>
      <xdr:rowOff>19507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36034</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69240</xdr:rowOff>
    </xdr:from>
    <xdr:to>
      <xdr:col>36</xdr:col>
      <xdr:colOff>165100</xdr:colOff>
      <xdr:row>34</xdr:row>
      <xdr:rowOff>170840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15917</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56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132000</xdr:rowOff>
    </xdr:from>
    <xdr:to>
      <xdr:col>55</xdr:col>
      <xdr:colOff>0</xdr:colOff>
      <xdr:row>58</xdr:row>
      <xdr:rowOff>139040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76100"/>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135950</xdr:rowOff>
    </xdr:from>
    <xdr:to>
      <xdr:col>50</xdr:col>
      <xdr:colOff>114300</xdr:colOff>
      <xdr:row>58</xdr:row>
      <xdr:rowOff>139040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080050"/>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135950</xdr:rowOff>
    </xdr:from>
    <xdr:to>
      <xdr:col>45</xdr:col>
      <xdr:colOff>177800</xdr:colOff>
      <xdr:row>58</xdr:row>
      <xdr:rowOff>142027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80050"/>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142027</xdr:rowOff>
    </xdr:from>
    <xdr:to>
      <xdr:col>41</xdr:col>
      <xdr:colOff>50800</xdr:colOff>
      <xdr:row>58</xdr:row>
      <xdr:rowOff>145953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086127"/>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81200</xdr:rowOff>
    </xdr:from>
    <xdr:to>
      <xdr:col>55</xdr:col>
      <xdr:colOff>50800</xdr:colOff>
      <xdr:row>59</xdr:row>
      <xdr:rowOff>11350</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40577</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88240</xdr:rowOff>
    </xdr:from>
    <xdr:to>
      <xdr:col>50</xdr:col>
      <xdr:colOff>165100</xdr:colOff>
      <xdr:row>59</xdr:row>
      <xdr:rowOff>18390</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34917</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8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85150</xdr:rowOff>
    </xdr:from>
    <xdr:to>
      <xdr:col>46</xdr:col>
      <xdr:colOff>38100</xdr:colOff>
      <xdr:row>59</xdr:row>
      <xdr:rowOff>15300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31827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8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91227</xdr:rowOff>
    </xdr:from>
    <xdr:to>
      <xdr:col>41</xdr:col>
      <xdr:colOff>101600</xdr:colOff>
      <xdr:row>59</xdr:row>
      <xdr:rowOff>21377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12504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95153</xdr:rowOff>
    </xdr:from>
    <xdr:to>
      <xdr:col>36</xdr:col>
      <xdr:colOff>165100</xdr:colOff>
      <xdr:row>59</xdr:row>
      <xdr:rowOff>25303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41830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8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122492</xdr:rowOff>
    </xdr:from>
    <xdr:to>
      <xdr:col>55</xdr:col>
      <xdr:colOff>0</xdr:colOff>
      <xdr:row>78</xdr:row>
      <xdr:rowOff>18560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324142"/>
          <a:ext cx="8382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7779</xdr:rowOff>
    </xdr:from>
    <xdr:to>
      <xdr:col>50</xdr:col>
      <xdr:colOff>114300</xdr:colOff>
      <xdr:row>78</xdr:row>
      <xdr:rowOff>18560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3380879"/>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7779</xdr:rowOff>
    </xdr:from>
    <xdr:to>
      <xdr:col>45</xdr:col>
      <xdr:colOff>177800</xdr:colOff>
      <xdr:row>78</xdr:row>
      <xdr:rowOff>14016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38087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69072</xdr:rowOff>
    </xdr:from>
    <xdr:to>
      <xdr:col>41</xdr:col>
      <xdr:colOff>50800</xdr:colOff>
      <xdr:row>78</xdr:row>
      <xdr:rowOff>14016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270722"/>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71692</xdr:rowOff>
    </xdr:from>
    <xdr:to>
      <xdr:col>55</xdr:col>
      <xdr:colOff>50800</xdr:colOff>
      <xdr:row>78</xdr:row>
      <xdr:rowOff>1842</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2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94569</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1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139210</xdr:rowOff>
    </xdr:from>
    <xdr:to>
      <xdr:col>50</xdr:col>
      <xdr:colOff>165100</xdr:colOff>
      <xdr:row>78</xdr:row>
      <xdr:rowOff>69360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3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85887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1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128429</xdr:rowOff>
    </xdr:from>
    <xdr:to>
      <xdr:col>46</xdr:col>
      <xdr:colOff>38100</xdr:colOff>
      <xdr:row>78</xdr:row>
      <xdr:rowOff>58579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3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75106</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134666</xdr:rowOff>
    </xdr:from>
    <xdr:to>
      <xdr:col>41</xdr:col>
      <xdr:colOff>101600</xdr:colOff>
      <xdr:row>78</xdr:row>
      <xdr:rowOff>64816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3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81343</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1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18272</xdr:rowOff>
    </xdr:from>
    <xdr:to>
      <xdr:col>36</xdr:col>
      <xdr:colOff>165100</xdr:colOff>
      <xdr:row>77</xdr:row>
      <xdr:rowOff>119872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2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136399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29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72913</xdr:rowOff>
    </xdr:from>
    <xdr:to>
      <xdr:col>55</xdr:col>
      <xdr:colOff>0</xdr:colOff>
      <xdr:row>98</xdr:row>
      <xdr:rowOff>76760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875013"/>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51958</xdr:rowOff>
    </xdr:from>
    <xdr:to>
      <xdr:col>50</xdr:col>
      <xdr:colOff>114300</xdr:colOff>
      <xdr:row>98</xdr:row>
      <xdr:rowOff>72913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85405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49149</xdr:rowOff>
    </xdr:from>
    <xdr:to>
      <xdr:col>45</xdr:col>
      <xdr:colOff>177800</xdr:colOff>
      <xdr:row>98</xdr:row>
      <xdr:rowOff>51958</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85124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49149</xdr:rowOff>
    </xdr:from>
    <xdr:to>
      <xdr:col>41</xdr:col>
      <xdr:colOff>50800</xdr:colOff>
      <xdr:row>98</xdr:row>
      <xdr:rowOff>54997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851249"/>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25960</xdr:rowOff>
    </xdr:from>
    <xdr:to>
      <xdr:col>55</xdr:col>
      <xdr:colOff>50800</xdr:colOff>
      <xdr:row>98</xdr:row>
      <xdr:rowOff>127560</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22113</xdr:rowOff>
    </xdr:from>
    <xdr:to>
      <xdr:col>50</xdr:col>
      <xdr:colOff>165100</xdr:colOff>
      <xdr:row>98</xdr:row>
      <xdr:rowOff>123713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114840</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1158</xdr:rowOff>
    </xdr:from>
    <xdr:to>
      <xdr:col>46</xdr:col>
      <xdr:colOff>38100</xdr:colOff>
      <xdr:row>98</xdr:row>
      <xdr:rowOff>102758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119285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5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169799</xdr:rowOff>
    </xdr:from>
    <xdr:to>
      <xdr:col>41</xdr:col>
      <xdr:colOff>101600</xdr:colOff>
      <xdr:row>98</xdr:row>
      <xdr:rowOff>99949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116476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4197</xdr:rowOff>
    </xdr:from>
    <xdr:to>
      <xdr:col>36</xdr:col>
      <xdr:colOff>165100</xdr:colOff>
      <xdr:row>98</xdr:row>
      <xdr:rowOff>105797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122324</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5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xdr:rowOff>
    </xdr:from>
    <xdr:to>
      <xdr:col>85</xdr:col>
      <xdr:colOff>127000</xdr:colOff>
      <xdr:row>38</xdr:row>
      <xdr:rowOff>18538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516136"/>
          <a:ext cx="8382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2037</xdr:rowOff>
    </xdr:from>
    <xdr:to>
      <xdr:col>81</xdr:col>
      <xdr:colOff>50800</xdr:colOff>
      <xdr:row>38</xdr:row>
      <xdr:rowOff>18538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4592300" y="6517137"/>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xdr:rowOff>
    </xdr:from>
    <xdr:to>
      <xdr:col>76</xdr:col>
      <xdr:colOff>114300</xdr:colOff>
      <xdr:row>38</xdr:row>
      <xdr:rowOff>2037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1649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161851</xdr:rowOff>
    </xdr:from>
    <xdr:to>
      <xdr:col>71</xdr:col>
      <xdr:colOff>177800</xdr:colOff>
      <xdr:row>38</xdr:row>
      <xdr:rowOff>1392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814300" y="6505501"/>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121686</xdr:rowOff>
    </xdr:from>
    <xdr:to>
      <xdr:col>85</xdr:col>
      <xdr:colOff>177800</xdr:colOff>
      <xdr:row>38</xdr:row>
      <xdr:rowOff>51836</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4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139187</xdr:rowOff>
    </xdr:from>
    <xdr:to>
      <xdr:col>81</xdr:col>
      <xdr:colOff>101600</xdr:colOff>
      <xdr:row>38</xdr:row>
      <xdr:rowOff>69337</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60465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5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122687</xdr:rowOff>
    </xdr:from>
    <xdr:to>
      <xdr:col>76</xdr:col>
      <xdr:colOff>165100</xdr:colOff>
      <xdr:row>38</xdr:row>
      <xdr:rowOff>52837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43964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122043</xdr:rowOff>
    </xdr:from>
    <xdr:to>
      <xdr:col>72</xdr:col>
      <xdr:colOff>38100</xdr:colOff>
      <xdr:row>38</xdr:row>
      <xdr:rowOff>52192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65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43319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111051</xdr:rowOff>
    </xdr:from>
    <xdr:to>
      <xdr:col>67</xdr:col>
      <xdr:colOff>101600</xdr:colOff>
      <xdr:row>38</xdr:row>
      <xdr:rowOff>41201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32328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117733</xdr:rowOff>
    </xdr:from>
    <xdr:to>
      <xdr:col>85</xdr:col>
      <xdr:colOff>127000</xdr:colOff>
      <xdr:row>58</xdr:row>
      <xdr:rowOff>134931</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10061833"/>
          <a:ext cx="8382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117733</xdr:rowOff>
    </xdr:from>
    <xdr:to>
      <xdr:col>81</xdr:col>
      <xdr:colOff>50800</xdr:colOff>
      <xdr:row>58</xdr:row>
      <xdr:rowOff>124405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10061833"/>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82834</xdr:rowOff>
    </xdr:from>
    <xdr:to>
      <xdr:col>76</xdr:col>
      <xdr:colOff>114300</xdr:colOff>
      <xdr:row>58</xdr:row>
      <xdr:rowOff>124405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10026934"/>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82834</xdr:rowOff>
    </xdr:from>
    <xdr:to>
      <xdr:col>71</xdr:col>
      <xdr:colOff>177800</xdr:colOff>
      <xdr:row>58</xdr:row>
      <xdr:rowOff>100009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10026934"/>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84131</xdr:rowOff>
    </xdr:from>
    <xdr:to>
      <xdr:col>85</xdr:col>
      <xdr:colOff>177800</xdr:colOff>
      <xdr:row>59</xdr:row>
      <xdr:rowOff>14281</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100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43508</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8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66933</xdr:rowOff>
    </xdr:from>
    <xdr:to>
      <xdr:col>81</xdr:col>
      <xdr:colOff>101600</xdr:colOff>
      <xdr:row>58</xdr:row>
      <xdr:rowOff>168533</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10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13610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7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73605</xdr:rowOff>
    </xdr:from>
    <xdr:to>
      <xdr:col>76</xdr:col>
      <xdr:colOff>165100</xdr:colOff>
      <xdr:row>59</xdr:row>
      <xdr:rowOff>3755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100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20282</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9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32034</xdr:rowOff>
    </xdr:from>
    <xdr:to>
      <xdr:col>72</xdr:col>
      <xdr:colOff>38100</xdr:colOff>
      <xdr:row>58</xdr:row>
      <xdr:rowOff>133634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150161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7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49209</xdr:rowOff>
    </xdr:from>
    <xdr:to>
      <xdr:col>67</xdr:col>
      <xdr:colOff>101600</xdr:colOff>
      <xdr:row>58</xdr:row>
      <xdr:rowOff>150809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167336</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5" y="976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147766</xdr:rowOff>
    </xdr:from>
    <xdr:to>
      <xdr:col>85</xdr:col>
      <xdr:colOff>127000</xdr:colOff>
      <xdr:row>79</xdr:row>
      <xdr:rowOff>30163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20866"/>
          <a:ext cx="838200" cy="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147766</xdr:rowOff>
    </xdr:from>
    <xdr:to>
      <xdr:col>81</xdr:col>
      <xdr:colOff>50800</xdr:colOff>
      <xdr:row>78</xdr:row>
      <xdr:rowOff>149644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520866"/>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149644</xdr:rowOff>
    </xdr:from>
    <xdr:to>
      <xdr:col>76</xdr:col>
      <xdr:colOff>114300</xdr:colOff>
      <xdr:row>79</xdr:row>
      <xdr:rowOff>42686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522744"/>
          <a:ext cx="8890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42686</xdr:rowOff>
    </xdr:from>
    <xdr:to>
      <xdr:col>71</xdr:col>
      <xdr:colOff>177800</xdr:colOff>
      <xdr:row>79</xdr:row>
      <xdr:rowOff>42979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8723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150813</xdr:rowOff>
    </xdr:from>
    <xdr:to>
      <xdr:col>85</xdr:col>
      <xdr:colOff>177800</xdr:colOff>
      <xdr:row>79</xdr:row>
      <xdr:rowOff>80963</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96966</xdr:rowOff>
    </xdr:from>
    <xdr:to>
      <xdr:col>81</xdr:col>
      <xdr:colOff>101600</xdr:colOff>
      <xdr:row>79</xdr:row>
      <xdr:rowOff>27116</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43643</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32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98844</xdr:rowOff>
    </xdr:from>
    <xdr:to>
      <xdr:col>76</xdr:col>
      <xdr:colOff>165100</xdr:colOff>
      <xdr:row>79</xdr:row>
      <xdr:rowOff>28994</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45521</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32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163336</xdr:rowOff>
    </xdr:from>
    <xdr:to>
      <xdr:col>72</xdr:col>
      <xdr:colOff>38100</xdr:colOff>
      <xdr:row>79</xdr:row>
      <xdr:rowOff>93486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84613</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62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163629</xdr:rowOff>
    </xdr:from>
    <xdr:to>
      <xdr:col>67</xdr:col>
      <xdr:colOff>101600</xdr:colOff>
      <xdr:row>79</xdr:row>
      <xdr:rowOff>93779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84906</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5017" y="1362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39460</xdr:rowOff>
    </xdr:from>
    <xdr:to>
      <xdr:col>85</xdr:col>
      <xdr:colOff>127000</xdr:colOff>
      <xdr:row>95</xdr:row>
      <xdr:rowOff>108325</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5481300" y="16327210"/>
          <a:ext cx="838200" cy="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108325</xdr:rowOff>
    </xdr:from>
    <xdr:to>
      <xdr:col>81</xdr:col>
      <xdr:colOff>50800</xdr:colOff>
      <xdr:row>96</xdr:row>
      <xdr:rowOff>29435</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396075"/>
          <a:ext cx="889000" cy="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29435</xdr:rowOff>
    </xdr:from>
    <xdr:to>
      <xdr:col>76</xdr:col>
      <xdr:colOff>114300</xdr:colOff>
      <xdr:row>96</xdr:row>
      <xdr:rowOff>39007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3703300" y="1648863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24074</xdr:rowOff>
    </xdr:from>
    <xdr:to>
      <xdr:col>71</xdr:col>
      <xdr:colOff>177800</xdr:colOff>
      <xdr:row>96</xdr:row>
      <xdr:rowOff>39007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814300" y="16483274"/>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160110</xdr:rowOff>
    </xdr:from>
    <xdr:to>
      <xdr:col>85</xdr:col>
      <xdr:colOff>177800</xdr:colOff>
      <xdr:row>95</xdr:row>
      <xdr:rowOff>90260</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11537</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1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57525</xdr:rowOff>
    </xdr:from>
    <xdr:to>
      <xdr:col>81</xdr:col>
      <xdr:colOff>101600</xdr:colOff>
      <xdr:row>95</xdr:row>
      <xdr:rowOff>159125</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3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4202</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1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150085</xdr:rowOff>
    </xdr:from>
    <xdr:to>
      <xdr:col>76</xdr:col>
      <xdr:colOff>165100</xdr:colOff>
      <xdr:row>96</xdr:row>
      <xdr:rowOff>80235</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71362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159657</xdr:rowOff>
    </xdr:from>
    <xdr:to>
      <xdr:col>72</xdr:col>
      <xdr:colOff>38100</xdr:colOff>
      <xdr:row>96</xdr:row>
      <xdr:rowOff>89807</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80934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5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144724</xdr:rowOff>
    </xdr:from>
    <xdr:to>
      <xdr:col>67</xdr:col>
      <xdr:colOff>101600</xdr:colOff>
      <xdr:row>96</xdr:row>
      <xdr:rowOff>74874</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4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66001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5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普通建設事業等の内容や人口数により大きく変動するものと思われるが、令和２年度の特徴として、特別定額給付金５３１，１００千円並びに町独自の上乗せ給付６３，３２９千円の皆増が主因となり、一人当たり総務費が１２７，４７６円上昇している。また、商工費では事業者支援の充実を図り、経営持続化給付金の皆増など単独補助費が７１，０５４千円の増となっており、一人当たりでは１４，７６８円増加している。いずれも、新型コロナウイルス感染症に係る経済対策として実施したものであり、一時的な増加要因である。また、公債費については、認定こども園建設事業の過疎対策事業債の償還が開始したことにより、一人当たり１２，０５０千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財政調整基金に６０百万を積み増したことにより０．４４ポイント増加した。実質収支、実質単年度収支は、前年度比で大きな増減ないが、普通交付税増により標準財政規模が増嵩したことから、それぞれ１．３３ポイント、０．１ポイント減少している。慢性的な財源不足への基金繰入金が継続した場合、基金残高が著しく減少する可能性があり、今後も経常経費の抑制に努め、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5249679</v>
      </c>
      <c r="BO4" s="426"/>
      <c r="BP4" s="426"/>
      <c r="BQ4" s="426"/>
      <c r="BR4" s="426"/>
      <c r="BS4" s="426"/>
      <c r="BT4" s="426"/>
      <c r="BU4" s="427"/>
      <c r="BV4" s="425">
        <v>4570100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11.2</v>
      </c>
      <c r="CU4" s="610"/>
      <c r="CV4" s="610"/>
      <c r="CW4" s="610"/>
      <c r="CX4" s="610"/>
      <c r="CY4" s="610"/>
      <c r="CZ4" s="610"/>
      <c r="DA4" s="611"/>
      <c r="DB4" s="609">
        <v>12.5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4927458</v>
      </c>
      <c r="BO5" s="431"/>
      <c r="BP5" s="431"/>
      <c r="BQ5" s="431"/>
      <c r="BR5" s="431"/>
      <c r="BS5" s="431"/>
      <c r="BT5" s="431"/>
      <c r="BU5" s="432"/>
      <c r="BV5" s="430">
        <v>4249540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96.6</v>
      </c>
      <c r="CU5" s="401"/>
      <c r="CV5" s="401"/>
      <c r="CW5" s="401"/>
      <c r="CX5" s="401"/>
      <c r="CY5" s="401"/>
      <c r="CZ5" s="401"/>
      <c r="DA5" s="402"/>
      <c r="DB5" s="400">
        <v>91.6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322221</v>
      </c>
      <c r="BO6" s="431"/>
      <c r="BP6" s="431"/>
      <c r="BQ6" s="431"/>
      <c r="BR6" s="431"/>
      <c r="BS6" s="431"/>
      <c r="BT6" s="431"/>
      <c r="BU6" s="432"/>
      <c r="BV6" s="430">
        <v>320560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99.4</v>
      </c>
      <c r="CU6" s="584"/>
      <c r="CV6" s="584"/>
      <c r="CW6" s="584"/>
      <c r="CX6" s="584"/>
      <c r="CY6" s="584"/>
      <c r="CZ6" s="584"/>
      <c r="DA6" s="585"/>
      <c r="DB6" s="583">
        <v>94.4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25107</v>
      </c>
      <c r="BO7" s="431"/>
      <c r="BP7" s="431"/>
      <c r="BQ7" s="431"/>
      <c r="BR7" s="431"/>
      <c r="BS7" s="431"/>
      <c r="BT7" s="431"/>
      <c r="BU7" s="432"/>
      <c r="BV7" s="430">
        <v>9439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2653372</v>
      </c>
      <c r="CU7" s="431"/>
      <c r="CV7" s="431"/>
      <c r="CW7" s="431"/>
      <c r="CX7" s="431"/>
      <c r="CY7" s="431"/>
      <c r="CZ7" s="431"/>
      <c r="DA7" s="432"/>
      <c r="DB7" s="430">
        <v>2483889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297114</v>
      </c>
      <c r="BO8" s="431"/>
      <c r="BP8" s="431"/>
      <c r="BQ8" s="431"/>
      <c r="BR8" s="431"/>
      <c r="BS8" s="431"/>
      <c r="BT8" s="431"/>
      <c r="BU8" s="432"/>
      <c r="BV8" s="430">
        <v>311121</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0.21</v>
      </c>
      <c r="CU8" s="544"/>
      <c r="CV8" s="544"/>
      <c r="CW8" s="544"/>
      <c r="CX8" s="544"/>
      <c r="CY8" s="544"/>
      <c r="CZ8" s="544"/>
      <c r="DA8" s="545"/>
      <c r="DB8" s="543">
        <v>0.21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5071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-14007</v>
      </c>
      <c r="BO9" s="431"/>
      <c r="BP9" s="431"/>
      <c r="BQ9" s="431"/>
      <c r="BR9" s="431"/>
      <c r="BS9" s="431"/>
      <c r="BT9" s="431"/>
      <c r="BU9" s="432"/>
      <c r="BV9" s="430">
        <v>40833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11.9</v>
      </c>
      <c r="CU9" s="401"/>
      <c r="CV9" s="401"/>
      <c r="CW9" s="401"/>
      <c r="CX9" s="401"/>
      <c r="CY9" s="401"/>
      <c r="CZ9" s="401"/>
      <c r="DA9" s="402"/>
      <c r="DB9" s="400">
        <v>12.1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5829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210877</v>
      </c>
      <c r="BO10" s="431"/>
      <c r="BP10" s="431"/>
      <c r="BQ10" s="431"/>
      <c r="BR10" s="431"/>
      <c r="BS10" s="431"/>
      <c r="BT10" s="431"/>
      <c r="BU10" s="432"/>
      <c r="BV10" s="430">
        <v>258430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5264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151095</v>
      </c>
      <c r="BO12" s="431"/>
      <c r="BP12" s="431"/>
      <c r="BQ12" s="431"/>
      <c r="BR12" s="431"/>
      <c r="BS12" s="431"/>
      <c r="BT12" s="431"/>
      <c r="BU12" s="432"/>
      <c r="BV12" s="430">
        <v>253737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5202</v>
      </c>
      <c r="S13" s="534"/>
      <c r="T13" s="534"/>
      <c r="U13" s="534"/>
      <c r="V13" s="535"/>
      <c r="W13" s="521" t="s">
        <v>138</v>
      </c>
      <c r="X13" s="443"/>
      <c r="Y13" s="443"/>
      <c r="Z13" s="443"/>
      <c r="AA13" s="443"/>
      <c r="AB13" s="444"/>
      <c r="AC13" s="406">
        <v>533</v>
      </c>
      <c r="AD13" s="407"/>
      <c r="AE13" s="407"/>
      <c r="AF13" s="407"/>
      <c r="AG13" s="408"/>
      <c r="AH13" s="406">
        <v>600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45775</v>
      </c>
      <c r="BO13" s="431"/>
      <c r="BP13" s="431"/>
      <c r="BQ13" s="431"/>
      <c r="BR13" s="431"/>
      <c r="BS13" s="431"/>
      <c r="BT13" s="431"/>
      <c r="BU13" s="432"/>
      <c r="BV13" s="430">
        <v>45526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10.3</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5406</v>
      </c>
      <c r="S14" s="534"/>
      <c r="T14" s="534"/>
      <c r="U14" s="534"/>
      <c r="V14" s="535"/>
      <c r="W14" s="536"/>
      <c r="X14" s="446"/>
      <c r="Y14" s="446"/>
      <c r="Z14" s="446"/>
      <c r="AA14" s="446"/>
      <c r="AB14" s="447"/>
      <c r="AC14" s="526">
        <v>17.899999999999999</v>
      </c>
      <c r="AD14" s="527"/>
      <c r="AE14" s="527"/>
      <c r="AF14" s="527"/>
      <c r="AG14" s="528"/>
      <c r="AH14" s="526">
        <v>19.399999999999999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41.7</v>
      </c>
      <c r="CU14" s="538"/>
      <c r="CV14" s="538"/>
      <c r="CW14" s="538"/>
      <c r="CX14" s="538"/>
      <c r="CY14" s="538"/>
      <c r="CZ14" s="538"/>
      <c r="DA14" s="539"/>
      <c r="DB14" s="537">
        <v>57.5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5345</v>
      </c>
      <c r="S15" s="534"/>
      <c r="T15" s="534"/>
      <c r="U15" s="534"/>
      <c r="V15" s="535"/>
      <c r="W15" s="521" t="s">
        <v>146</v>
      </c>
      <c r="X15" s="443"/>
      <c r="Y15" s="443"/>
      <c r="Z15" s="443"/>
      <c r="AA15" s="443"/>
      <c r="AB15" s="444"/>
      <c r="AC15" s="406">
        <v>1052</v>
      </c>
      <c r="AD15" s="407"/>
      <c r="AE15" s="407"/>
      <c r="AF15" s="407"/>
      <c r="AG15" s="408"/>
      <c r="AH15" s="406">
        <v>1089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514643</v>
      </c>
      <c r="BO15" s="426"/>
      <c r="BP15" s="426"/>
      <c r="BQ15" s="426"/>
      <c r="BR15" s="426"/>
      <c r="BS15" s="426"/>
      <c r="BT15" s="426"/>
      <c r="BU15" s="427"/>
      <c r="BV15" s="425">
        <v>479156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35.200000000000003</v>
      </c>
      <c r="AD16" s="527"/>
      <c r="AE16" s="527"/>
      <c r="AF16" s="527"/>
      <c r="AG16" s="528"/>
      <c r="AH16" s="526">
        <v>35.1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2464080</v>
      </c>
      <c r="BO16" s="431"/>
      <c r="BP16" s="431"/>
      <c r="BQ16" s="431"/>
      <c r="BR16" s="431"/>
      <c r="BS16" s="431"/>
      <c r="BT16" s="431"/>
      <c r="BU16" s="432"/>
      <c r="BV16" s="430">
        <v>2298217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1400</v>
      </c>
      <c r="AD17" s="407"/>
      <c r="AE17" s="407"/>
      <c r="AF17" s="407"/>
      <c r="AG17" s="408"/>
      <c r="AH17" s="406">
        <v>1411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631001</v>
      </c>
      <c r="BO17" s="431"/>
      <c r="BP17" s="431"/>
      <c r="BQ17" s="431"/>
      <c r="BR17" s="431"/>
      <c r="BS17" s="431"/>
      <c r="BT17" s="431"/>
      <c r="BU17" s="432"/>
      <c r="BV17" s="430">
        <v>593941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161.66999999999999</v>
      </c>
      <c r="M18" s="495"/>
      <c r="N18" s="495"/>
      <c r="O18" s="495"/>
      <c r="P18" s="495"/>
      <c r="Q18" s="495"/>
      <c r="R18" s="496"/>
      <c r="S18" s="496"/>
      <c r="T18" s="496"/>
      <c r="U18" s="496"/>
      <c r="V18" s="497"/>
      <c r="W18" s="511"/>
      <c r="X18" s="512"/>
      <c r="Y18" s="512"/>
      <c r="Z18" s="512"/>
      <c r="AA18" s="512"/>
      <c r="AB18" s="522"/>
      <c r="AC18" s="394">
        <v>46.9</v>
      </c>
      <c r="AD18" s="395"/>
      <c r="AE18" s="395"/>
      <c r="AF18" s="395"/>
      <c r="AG18" s="498"/>
      <c r="AH18" s="394">
        <v>45.5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2567443</v>
      </c>
      <c r="BO18" s="431"/>
      <c r="BP18" s="431"/>
      <c r="BQ18" s="431"/>
      <c r="BR18" s="431"/>
      <c r="BS18" s="431"/>
      <c r="BT18" s="431"/>
      <c r="BU18" s="432"/>
      <c r="BV18" s="430">
        <v>2292473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3801641</v>
      </c>
      <c r="BO19" s="431"/>
      <c r="BP19" s="431"/>
      <c r="BQ19" s="431"/>
      <c r="BR19" s="431"/>
      <c r="BS19" s="431"/>
      <c r="BT19" s="431"/>
      <c r="BU19" s="432"/>
      <c r="BV19" s="430">
        <v>3362610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1572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4172706</v>
      </c>
      <c r="BO23" s="431"/>
      <c r="BP23" s="431"/>
      <c r="BQ23" s="431"/>
      <c r="BR23" s="431"/>
      <c r="BS23" s="431"/>
      <c r="BT23" s="431"/>
      <c r="BU23" s="432"/>
      <c r="BV23" s="430">
        <v>4419877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6560</v>
      </c>
      <c r="R24" s="407"/>
      <c r="S24" s="407"/>
      <c r="T24" s="407"/>
      <c r="U24" s="407"/>
      <c r="V24" s="408"/>
      <c r="W24" s="472"/>
      <c r="X24" s="463"/>
      <c r="Y24" s="464"/>
      <c r="Z24" s="403" t="s">
        <v>170</v>
      </c>
      <c r="AA24" s="404"/>
      <c r="AB24" s="404"/>
      <c r="AC24" s="404"/>
      <c r="AD24" s="404"/>
      <c r="AE24" s="404"/>
      <c r="AF24" s="404"/>
      <c r="AG24" s="405"/>
      <c r="AH24" s="406">
        <v>69</v>
      </c>
      <c r="AI24" s="407"/>
      <c r="AJ24" s="407"/>
      <c r="AK24" s="407"/>
      <c r="AL24" s="408"/>
      <c r="AM24" s="406">
        <v>202929</v>
      </c>
      <c r="AN24" s="407"/>
      <c r="AO24" s="407"/>
      <c r="AP24" s="407"/>
      <c r="AQ24" s="407"/>
      <c r="AR24" s="408"/>
      <c r="AS24" s="406">
        <v>2941</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2290752</v>
      </c>
      <c r="BO24" s="431"/>
      <c r="BP24" s="431"/>
      <c r="BQ24" s="431"/>
      <c r="BR24" s="431"/>
      <c r="BS24" s="431"/>
      <c r="BT24" s="431"/>
      <c r="BU24" s="432"/>
      <c r="BV24" s="430">
        <v>2507459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5580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128</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38714</v>
      </c>
      <c r="BO25" s="426"/>
      <c r="BP25" s="426"/>
      <c r="BQ25" s="426"/>
      <c r="BR25" s="426"/>
      <c r="BS25" s="426"/>
      <c r="BT25" s="426"/>
      <c r="BU25" s="427"/>
      <c r="BV25" s="425">
        <v>41963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5470</v>
      </c>
      <c r="R26" s="407"/>
      <c r="S26" s="407"/>
      <c r="T26" s="407"/>
      <c r="U26" s="407"/>
      <c r="V26" s="408"/>
      <c r="W26" s="472"/>
      <c r="X26" s="463"/>
      <c r="Y26" s="464"/>
      <c r="Z26" s="403" t="s">
        <v>176</v>
      </c>
      <c r="AA26" s="485"/>
      <c r="AB26" s="485"/>
      <c r="AC26" s="485"/>
      <c r="AD26" s="485"/>
      <c r="AE26" s="485"/>
      <c r="AF26" s="485"/>
      <c r="AG26" s="486"/>
      <c r="AH26" s="406">
        <v>2</v>
      </c>
      <c r="AI26" s="407"/>
      <c r="AJ26" s="407"/>
      <c r="AK26" s="407"/>
      <c r="AL26" s="408"/>
      <c r="AM26" s="406" t="s">
        <v>177</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2945</v>
      </c>
      <c r="R27" s="407"/>
      <c r="S27" s="407"/>
      <c r="T27" s="407"/>
      <c r="U27" s="407"/>
      <c r="V27" s="408"/>
      <c r="W27" s="472"/>
      <c r="X27" s="463"/>
      <c r="Y27" s="464"/>
      <c r="Z27" s="403" t="s">
        <v>181</v>
      </c>
      <c r="AA27" s="404"/>
      <c r="AB27" s="404"/>
      <c r="AC27" s="404"/>
      <c r="AD27" s="404"/>
      <c r="AE27" s="404"/>
      <c r="AF27" s="404"/>
      <c r="AG27" s="405"/>
      <c r="AH27" s="406" t="s">
        <v>128</v>
      </c>
      <c r="AI27" s="407"/>
      <c r="AJ27" s="407"/>
      <c r="AK27" s="407"/>
      <c r="AL27" s="408"/>
      <c r="AM27" s="406" t="s">
        <v>128</v>
      </c>
      <c r="AN27" s="407"/>
      <c r="AO27" s="407"/>
      <c r="AP27" s="407"/>
      <c r="AQ27" s="407"/>
      <c r="AR27" s="408"/>
      <c r="AS27" s="406" t="s">
        <v>128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117919</v>
      </c>
      <c r="BO27" s="434"/>
      <c r="BP27" s="434"/>
      <c r="BQ27" s="434"/>
      <c r="BR27" s="434"/>
      <c r="BS27" s="434"/>
      <c r="BT27" s="434"/>
      <c r="BU27" s="435"/>
      <c r="BV27" s="433">
        <v>117918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2375</v>
      </c>
      <c r="R28" s="407"/>
      <c r="S28" s="407"/>
      <c r="T28" s="407"/>
      <c r="U28" s="407"/>
      <c r="V28" s="408"/>
      <c r="W28" s="472"/>
      <c r="X28" s="463"/>
      <c r="Y28" s="464"/>
      <c r="Z28" s="403" t="s">
        <v>184</v>
      </c>
      <c r="AA28" s="404"/>
      <c r="AB28" s="404"/>
      <c r="AC28" s="404"/>
      <c r="AD28" s="404"/>
      <c r="AE28" s="404"/>
      <c r="AF28" s="404"/>
      <c r="AG28" s="405"/>
      <c r="AH28" s="406" t="s">
        <v>136</v>
      </c>
      <c r="AI28" s="407"/>
      <c r="AJ28" s="407"/>
      <c r="AK28" s="407"/>
      <c r="AL28" s="408"/>
      <c r="AM28" s="406" t="s">
        <v>128</v>
      </c>
      <c r="AN28" s="407"/>
      <c r="AO28" s="407"/>
      <c r="AP28" s="407"/>
      <c r="AQ28" s="407"/>
      <c r="AR28" s="408"/>
      <c r="AS28" s="406" t="s">
        <v>136</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765524</v>
      </c>
      <c r="BO28" s="426"/>
      <c r="BP28" s="426"/>
      <c r="BQ28" s="426"/>
      <c r="BR28" s="426"/>
      <c r="BS28" s="426"/>
      <c r="BT28" s="426"/>
      <c r="BU28" s="427"/>
      <c r="BV28" s="425">
        <v>705742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8</v>
      </c>
      <c r="M29" s="407"/>
      <c r="N29" s="407"/>
      <c r="O29" s="407"/>
      <c r="P29" s="408"/>
      <c r="Q29" s="406">
        <v>2185</v>
      </c>
      <c r="R29" s="407"/>
      <c r="S29" s="407"/>
      <c r="T29" s="407"/>
      <c r="U29" s="407"/>
      <c r="V29" s="408"/>
      <c r="W29" s="473"/>
      <c r="X29" s="474"/>
      <c r="Y29" s="475"/>
      <c r="Z29" s="403" t="s">
        <v>187</v>
      </c>
      <c r="AA29" s="404"/>
      <c r="AB29" s="404"/>
      <c r="AC29" s="404"/>
      <c r="AD29" s="404"/>
      <c r="AE29" s="404"/>
      <c r="AF29" s="404"/>
      <c r="AG29" s="405"/>
      <c r="AH29" s="406">
        <v>69</v>
      </c>
      <c r="AI29" s="407"/>
      <c r="AJ29" s="407"/>
      <c r="AK29" s="407"/>
      <c r="AL29" s="408"/>
      <c r="AM29" s="406">
        <v>202929</v>
      </c>
      <c r="AN29" s="407"/>
      <c r="AO29" s="407"/>
      <c r="AP29" s="407"/>
      <c r="AQ29" s="407"/>
      <c r="AR29" s="408"/>
      <c r="AS29" s="406">
        <v>2941</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279054</v>
      </c>
      <c r="BO29" s="431"/>
      <c r="BP29" s="431"/>
      <c r="BQ29" s="431"/>
      <c r="BR29" s="431"/>
      <c r="BS29" s="431"/>
      <c r="BT29" s="431"/>
      <c r="BU29" s="432"/>
      <c r="BV29" s="430">
        <v>229956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315471</v>
      </c>
      <c r="BO30" s="434"/>
      <c r="BP30" s="434"/>
      <c r="BQ30" s="434"/>
      <c r="BR30" s="434"/>
      <c r="BS30" s="434"/>
      <c r="BT30" s="434"/>
      <c r="BU30" s="435"/>
      <c r="BV30" s="433">
        <v>201358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196</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最上広域市町村圏事務組合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グリーンバレー神室の運営</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最上地区広域連合（一般会計）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介護サービス事業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最上地区広域連合（国民健康保険特別会計）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山形県自治会館管理組合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山形県消防補償等組合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山形県市町村交通災害共済組合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山形県市町村職員退職手当組合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山形県後期高齢者医療広域連合（一般会計）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山形県後期高齢者医療広域連合（特別会計分）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XeyL7VrZrvyXYVw+m/UVGHeJ/SQgV+zdoCtQio2ormTFoQSObG8sp+lGal8iXIamh8WtNEvFnRrwZbfeq/X2A==" saltValue="rvp19FxShqnzr3vDtNR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565</v>
      </c>
      <c r="D34" s="1212"/>
      <c r="E34" s="1213"/>
      <c r="F34" s="32">
        <v>11.61</v>
      </c>
      <c r="G34" s="33">
        <v>12.51</v>
      </c>
      <c r="H34" s="33">
        <v>11.17</v>
      </c>
      <c r="I34" s="33">
        <v>12.52</v>
      </c>
      <c r="J34" s="34">
        <v>11.19</v>
      </c>
      <c r="K34" s="22"/>
      <c r="L34" s="22"/>
      <c r="M34" s="22"/>
      <c r="N34" s="22"/>
      <c r="O34" s="22"/>
      <c r="P34" s="22"/>
    </row>
    <row r="35" spans="1:16" ht="39" customHeight="1" x14ac:dyDescent="0.15">
      <c r="A35" s="22"/>
      <c r="B35" s="35"/>
      <c r="C35" s="1206" t="s">
        <v>566</v>
      </c>
      <c r="D35" s="1207"/>
      <c r="E35" s="1208"/>
      <c r="F35" s="36">
        <v>4.34</v>
      </c>
      <c r="G35" s="37">
        <v>3.91</v>
      </c>
      <c r="H35" s="37">
        <v>3.9</v>
      </c>
      <c r="I35" s="37">
        <v>3.54</v>
      </c>
      <c r="J35" s="38">
        <v>2.81</v>
      </c>
      <c r="K35" s="22"/>
      <c r="L35" s="22"/>
      <c r="M35" s="22"/>
      <c r="N35" s="22"/>
      <c r="O35" s="22"/>
      <c r="P35" s="22"/>
    </row>
    <row r="36" spans="1:16" ht="39" customHeight="1" x14ac:dyDescent="0.15">
      <c r="A36" s="22"/>
      <c r="B36" s="35"/>
      <c r="C36" s="1206" t="s">
        <v>567</v>
      </c>
      <c r="D36" s="1207"/>
      <c r="E36" s="1208"/>
      <c r="F36" s="36">
        <v>0.43</v>
      </c>
      <c r="G36" s="37">
        <v>0.4</v>
      </c>
      <c r="H36" s="37">
        <v>1.33</v>
      </c>
      <c r="I36" s="37">
        <v>1.21</v>
      </c>
      <c r="J36" s="38">
        <v>1.54</v>
      </c>
      <c r="K36" s="22"/>
      <c r="L36" s="22"/>
      <c r="M36" s="22"/>
      <c r="N36" s="22"/>
      <c r="O36" s="22"/>
      <c r="P36" s="22"/>
    </row>
    <row r="37" spans="1:16" ht="39" customHeight="1" x14ac:dyDescent="0.15">
      <c r="A37" s="22"/>
      <c r="B37" s="35"/>
      <c r="C37" s="1206" t="s">
        <v>568</v>
      </c>
      <c r="D37" s="1207"/>
      <c r="E37" s="1208"/>
      <c r="F37" s="36">
        <v>0.1</v>
      </c>
      <c r="G37" s="37">
        <v>0.06</v>
      </c>
      <c r="H37" s="37">
        <v>0.16</v>
      </c>
      <c r="I37" s="37">
        <v>0.05</v>
      </c>
      <c r="J37" s="38">
        <v>1.1499999999999999</v>
      </c>
      <c r="K37" s="22"/>
      <c r="L37" s="22"/>
      <c r="M37" s="22"/>
      <c r="N37" s="22"/>
      <c r="O37" s="22"/>
      <c r="P37" s="22"/>
    </row>
    <row r="38" spans="1:16" ht="39" customHeight="1" x14ac:dyDescent="0.15">
      <c r="A38" s="22"/>
      <c r="B38" s="35"/>
      <c r="C38" s="1206" t="s">
        <v>569</v>
      </c>
      <c r="D38" s="1207"/>
      <c r="E38" s="1208"/>
      <c r="F38" s="36">
        <v>0.62</v>
      </c>
      <c r="G38" s="37">
        <v>0.55000000000000004</v>
      </c>
      <c r="H38" s="37">
        <v>0.32</v>
      </c>
      <c r="I38" s="37">
        <v>0.27</v>
      </c>
      <c r="J38" s="38">
        <v>0.78</v>
      </c>
      <c r="K38" s="22"/>
      <c r="L38" s="22"/>
      <c r="M38" s="22"/>
      <c r="N38" s="22"/>
      <c r="O38" s="22"/>
      <c r="P38" s="22"/>
    </row>
    <row r="39" spans="1:16" ht="39" customHeight="1" x14ac:dyDescent="0.15">
      <c r="A39" s="22"/>
      <c r="B39" s="35"/>
      <c r="C39" s="1206" t="s">
        <v>570</v>
      </c>
      <c r="D39" s="1207"/>
      <c r="E39" s="1208"/>
      <c r="F39" s="36">
        <v>0.09</v>
      </c>
      <c r="G39" s="37">
        <v>0.38</v>
      </c>
      <c r="H39" s="37">
        <v>0.39</v>
      </c>
      <c r="I39" s="37">
        <v>0.16</v>
      </c>
      <c r="J39" s="38">
        <v>0.4</v>
      </c>
      <c r="K39" s="22"/>
      <c r="L39" s="22"/>
      <c r="M39" s="22"/>
      <c r="N39" s="22"/>
      <c r="O39" s="22"/>
      <c r="P39" s="22"/>
    </row>
    <row r="40" spans="1:16" ht="39" customHeight="1" x14ac:dyDescent="0.15">
      <c r="A40" s="22"/>
      <c r="B40" s="35"/>
      <c r="C40" s="1206" t="s">
        <v>571</v>
      </c>
      <c r="D40" s="1207"/>
      <c r="E40" s="1208"/>
      <c r="F40" s="36">
        <v>0.02</v>
      </c>
      <c r="G40" s="37">
        <v>0.03</v>
      </c>
      <c r="H40" s="37">
        <v>0.06</v>
      </c>
      <c r="I40" s="37">
        <v>0.09</v>
      </c>
      <c r="J40" s="38">
        <v>0.09</v>
      </c>
      <c r="K40" s="22"/>
      <c r="L40" s="22"/>
      <c r="M40" s="22"/>
      <c r="N40" s="22"/>
      <c r="O40" s="22"/>
      <c r="P40" s="22"/>
    </row>
    <row r="41" spans="1:16" ht="39" customHeight="1" x14ac:dyDescent="0.15">
      <c r="A41" s="22"/>
      <c r="B41" s="35"/>
      <c r="C41" s="1206" t="s">
        <v>572</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ciEPThBerIsX4CsRrxsW09fcWUYDCB/dCU1dliLUl3OS2uzZ0OxuCoz/c/nm1DVxhlaIlg0/o+ZuIpnrKX1g==" saltValue="ZdydbGD8hoHVuTt78s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351</v>
      </c>
      <c r="L45" s="60">
        <v>327</v>
      </c>
      <c r="M45" s="60">
        <v>329</v>
      </c>
      <c r="N45" s="60">
        <v>408</v>
      </c>
      <c r="O45" s="61">
        <v>461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14</v>
      </c>
      <c r="F48" s="1216"/>
      <c r="G48" s="1216"/>
      <c r="H48" s="1216"/>
      <c r="I48" s="1216"/>
      <c r="J48" s="1217"/>
      <c r="K48" s="63">
        <v>154</v>
      </c>
      <c r="L48" s="64">
        <v>168</v>
      </c>
      <c r="M48" s="64">
        <v>170</v>
      </c>
      <c r="N48" s="64">
        <v>180</v>
      </c>
      <c r="O48" s="65">
        <v>177</v>
      </c>
      <c r="P48" s="48"/>
      <c r="Q48" s="48"/>
      <c r="R48" s="48"/>
      <c r="S48" s="48"/>
      <c r="T48" s="48"/>
      <c r="U48" s="48"/>
    </row>
    <row r="49" spans="1:21" ht="30.75" customHeight="1" x14ac:dyDescent="0.15">
      <c r="A49" s="48"/>
      <c r="B49" s="1234"/>
      <c r="C49" s="1235"/>
      <c r="D49" s="62"/>
      <c r="E49" s="1216" t="s">
        <v>15</v>
      </c>
      <c r="F49" s="1216"/>
      <c r="G49" s="1216"/>
      <c r="H49" s="1216"/>
      <c r="I49" s="1216"/>
      <c r="J49" s="1217"/>
      <c r="K49" s="63">
        <v>10</v>
      </c>
      <c r="L49" s="64">
        <v>12</v>
      </c>
      <c r="M49" s="64">
        <v>6</v>
      </c>
      <c r="N49" s="64">
        <v>9</v>
      </c>
      <c r="O49" s="65">
        <v>7</v>
      </c>
      <c r="P49" s="48"/>
      <c r="Q49" s="48"/>
      <c r="R49" s="48"/>
      <c r="S49" s="48"/>
      <c r="T49" s="48"/>
      <c r="U49" s="48"/>
    </row>
    <row r="50" spans="1:21" ht="30.75" customHeight="1" x14ac:dyDescent="0.15">
      <c r="A50" s="48"/>
      <c r="B50" s="1234"/>
      <c r="C50" s="1235"/>
      <c r="D50" s="62"/>
      <c r="E50" s="1216" t="s">
        <v>16</v>
      </c>
      <c r="F50" s="1216"/>
      <c r="G50" s="1216"/>
      <c r="H50" s="1216"/>
      <c r="I50" s="1216"/>
      <c r="J50" s="1217"/>
      <c r="K50" s="63">
        <v>3</v>
      </c>
      <c r="L50" s="64" t="s">
        <v>516</v>
      </c>
      <c r="M50" s="64">
        <v>6</v>
      </c>
      <c r="N50" s="64">
        <v>7</v>
      </c>
      <c r="O50" s="65">
        <v>6</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t="s">
        <v>516</v>
      </c>
      <c r="M51" s="64" t="s">
        <v>516</v>
      </c>
      <c r="N51" s="64" t="s">
        <v>516</v>
      </c>
      <c r="O51" s="65" t="s">
        <v>516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332</v>
      </c>
      <c r="L52" s="64">
        <v>307</v>
      </c>
      <c r="M52" s="64">
        <v>311</v>
      </c>
      <c r="N52" s="64">
        <v>371</v>
      </c>
      <c r="O52" s="65">
        <v>414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186</v>
      </c>
      <c r="L53" s="69">
        <v>200</v>
      </c>
      <c r="M53" s="69">
        <v>200</v>
      </c>
      <c r="N53" s="69">
        <v>233</v>
      </c>
      <c r="O53" s="70">
        <v>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599</v>
      </c>
      <c r="L57" s="84" t="s">
        <v>599</v>
      </c>
      <c r="M57" s="84" t="s">
        <v>599</v>
      </c>
      <c r="N57" s="84" t="s">
        <v>599</v>
      </c>
      <c r="O57" s="85" t="s">
        <v>599</v>
      </c>
    </row>
    <row r="58" spans="1:21" ht="31.5" customHeight="1" thickBot="1" x14ac:dyDescent="0.2">
      <c r="B58" s="1224"/>
      <c r="C58" s="1225"/>
      <c r="D58" s="1229" t="s">
        <v>26</v>
      </c>
      <c r="E58" s="1230"/>
      <c r="F58" s="1230"/>
      <c r="G58" s="1230"/>
      <c r="H58" s="1230"/>
      <c r="I58" s="1230"/>
      <c r="J58" s="1231"/>
      <c r="K58" s="86" t="s">
        <v>599</v>
      </c>
      <c r="L58" s="87" t="s">
        <v>599</v>
      </c>
      <c r="M58" s="87" t="s">
        <v>599</v>
      </c>
      <c r="N58" s="87" t="s">
        <v>599</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8BgDhDwU0KkR4s8/avTsHK26oijHtCP1oFMVVZ23EYEqShvZkO9ttKNl1AlYrwbFb2ocFFsrEC9ef+QLZtQjQ==" saltValue="lSK4tPUrYAiDwMDL3X5F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52" t="s">
        <v>29</v>
      </c>
      <c r="C41" s="1253"/>
      <c r="D41" s="102"/>
      <c r="E41" s="1254" t="s">
        <v>30</v>
      </c>
      <c r="F41" s="1254"/>
      <c r="G41" s="1254"/>
      <c r="H41" s="1255"/>
      <c r="I41" s="103">
        <v>4423</v>
      </c>
      <c r="J41" s="104">
        <v>4431</v>
      </c>
      <c r="K41" s="104">
        <v>4469</v>
      </c>
      <c r="L41" s="104">
        <v>4420</v>
      </c>
      <c r="M41" s="105">
        <v>4173</v>
      </c>
    </row>
    <row r="42" spans="2:13" ht="27.75" customHeight="1" x14ac:dyDescent="0.15">
      <c r="B42" s="1242"/>
      <c r="C42" s="1243"/>
      <c r="D42" s="106"/>
      <c r="E42" s="1246" t="s">
        <v>31</v>
      </c>
      <c r="F42" s="1246"/>
      <c r="G42" s="1246"/>
      <c r="H42" s="1247"/>
      <c r="I42" s="107">
        <v>1</v>
      </c>
      <c r="J42" s="108">
        <v>10</v>
      </c>
      <c r="K42" s="108">
        <v>6</v>
      </c>
      <c r="L42" s="108">
        <v>35</v>
      </c>
      <c r="M42" s="109">
        <v>29</v>
      </c>
    </row>
    <row r="43" spans="2:13" ht="27.75" customHeight="1" x14ac:dyDescent="0.15">
      <c r="B43" s="1242"/>
      <c r="C43" s="1243"/>
      <c r="D43" s="106"/>
      <c r="E43" s="1246" t="s">
        <v>32</v>
      </c>
      <c r="F43" s="1246"/>
      <c r="G43" s="1246"/>
      <c r="H43" s="1247"/>
      <c r="I43" s="107">
        <v>1719</v>
      </c>
      <c r="J43" s="108">
        <v>1703</v>
      </c>
      <c r="K43" s="108">
        <v>1737</v>
      </c>
      <c r="L43" s="108">
        <v>1666</v>
      </c>
      <c r="M43" s="109">
        <v>1536</v>
      </c>
    </row>
    <row r="44" spans="2:13" ht="27.75" customHeight="1" x14ac:dyDescent="0.15">
      <c r="B44" s="1242"/>
      <c r="C44" s="1243"/>
      <c r="D44" s="106"/>
      <c r="E44" s="1246" t="s">
        <v>33</v>
      </c>
      <c r="F44" s="1246"/>
      <c r="G44" s="1246"/>
      <c r="H44" s="1247"/>
      <c r="I44" s="107">
        <v>13</v>
      </c>
      <c r="J44" s="108">
        <v>8</v>
      </c>
      <c r="K44" s="108">
        <v>6</v>
      </c>
      <c r="L44" s="108">
        <v>12</v>
      </c>
      <c r="M44" s="109">
        <v>5</v>
      </c>
    </row>
    <row r="45" spans="2:13" ht="27.75" customHeight="1" x14ac:dyDescent="0.15">
      <c r="B45" s="1242"/>
      <c r="C45" s="1243"/>
      <c r="D45" s="106"/>
      <c r="E45" s="1246" t="s">
        <v>34</v>
      </c>
      <c r="F45" s="1246"/>
      <c r="G45" s="1246"/>
      <c r="H45" s="1247"/>
      <c r="I45" s="107">
        <v>291</v>
      </c>
      <c r="J45" s="108">
        <v>275</v>
      </c>
      <c r="K45" s="108">
        <v>301</v>
      </c>
      <c r="L45" s="108">
        <v>307</v>
      </c>
      <c r="M45" s="109">
        <v>324</v>
      </c>
    </row>
    <row r="46" spans="2:13" ht="27.75" customHeight="1" x14ac:dyDescent="0.15">
      <c r="B46" s="1242"/>
      <c r="C46" s="1243"/>
      <c r="D46" s="110"/>
      <c r="E46" s="1246" t="s">
        <v>35</v>
      </c>
      <c r="F46" s="1246"/>
      <c r="G46" s="1246"/>
      <c r="H46" s="1247"/>
      <c r="I46" s="107" t="s">
        <v>516</v>
      </c>
      <c r="J46" s="108" t="s">
        <v>516</v>
      </c>
      <c r="K46" s="108" t="s">
        <v>516</v>
      </c>
      <c r="L46" s="108" t="s">
        <v>516</v>
      </c>
      <c r="M46" s="109" t="s">
        <v>516</v>
      </c>
    </row>
    <row r="47" spans="2:13" ht="27.75" customHeight="1" x14ac:dyDescent="0.15">
      <c r="B47" s="1242"/>
      <c r="C47" s="1243"/>
      <c r="D47" s="111"/>
      <c r="E47" s="1256" t="s">
        <v>36</v>
      </c>
      <c r="F47" s="1257"/>
      <c r="G47" s="1257"/>
      <c r="H47" s="1258"/>
      <c r="I47" s="107" t="s">
        <v>516</v>
      </c>
      <c r="J47" s="108" t="s">
        <v>516</v>
      </c>
      <c r="K47" s="108" t="s">
        <v>516</v>
      </c>
      <c r="L47" s="108" t="s">
        <v>516</v>
      </c>
      <c r="M47" s="109" t="s">
        <v>516</v>
      </c>
    </row>
    <row r="48" spans="2:13" ht="27.75" customHeight="1" x14ac:dyDescent="0.15">
      <c r="B48" s="1242"/>
      <c r="C48" s="1243"/>
      <c r="D48" s="106"/>
      <c r="E48" s="1246" t="s">
        <v>37</v>
      </c>
      <c r="F48" s="1246"/>
      <c r="G48" s="1246"/>
      <c r="H48" s="1247"/>
      <c r="I48" s="107" t="s">
        <v>516</v>
      </c>
      <c r="J48" s="108" t="s">
        <v>516</v>
      </c>
      <c r="K48" s="108" t="s">
        <v>516</v>
      </c>
      <c r="L48" s="108" t="s">
        <v>516</v>
      </c>
      <c r="M48" s="109" t="s">
        <v>516</v>
      </c>
    </row>
    <row r="49" spans="2:13" ht="27.75" customHeight="1" x14ac:dyDescent="0.15">
      <c r="B49" s="1244"/>
      <c r="C49" s="1245"/>
      <c r="D49" s="106"/>
      <c r="E49" s="1246" t="s">
        <v>38</v>
      </c>
      <c r="F49" s="1246"/>
      <c r="G49" s="1246"/>
      <c r="H49" s="1247"/>
      <c r="I49" s="107" t="s">
        <v>516</v>
      </c>
      <c r="J49" s="108" t="s">
        <v>516</v>
      </c>
      <c r="K49" s="108" t="s">
        <v>516</v>
      </c>
      <c r="L49" s="108" t="s">
        <v>516</v>
      </c>
      <c r="M49" s="109" t="s">
        <v>516</v>
      </c>
    </row>
    <row r="50" spans="2:13" ht="27.75" customHeight="1" x14ac:dyDescent="0.15">
      <c r="B50" s="1240" t="s">
        <v>39</v>
      </c>
      <c r="C50" s="1241"/>
      <c r="D50" s="112"/>
      <c r="E50" s="1246" t="s">
        <v>40</v>
      </c>
      <c r="F50" s="1246"/>
      <c r="G50" s="1246"/>
      <c r="H50" s="1247"/>
      <c r="I50" s="107">
        <v>1467</v>
      </c>
      <c r="J50" s="108">
        <v>1261</v>
      </c>
      <c r="K50" s="108">
        <v>1241</v>
      </c>
      <c r="L50" s="108">
        <v>1304</v>
      </c>
      <c r="M50" s="109">
        <v>1519</v>
      </c>
    </row>
    <row r="51" spans="2:13" ht="27.75" customHeight="1" x14ac:dyDescent="0.15">
      <c r="B51" s="1242"/>
      <c r="C51" s="1243"/>
      <c r="D51" s="106"/>
      <c r="E51" s="1246" t="s">
        <v>41</v>
      </c>
      <c r="F51" s="1246"/>
      <c r="G51" s="1246"/>
      <c r="H51" s="1247"/>
      <c r="I51" s="107">
        <v>66</v>
      </c>
      <c r="J51" s="108">
        <v>59</v>
      </c>
      <c r="K51" s="108">
        <v>37</v>
      </c>
      <c r="L51" s="108">
        <v>45</v>
      </c>
      <c r="M51" s="109">
        <v>42</v>
      </c>
    </row>
    <row r="52" spans="2:13" ht="27.75" customHeight="1" x14ac:dyDescent="0.15">
      <c r="B52" s="1244"/>
      <c r="C52" s="1245"/>
      <c r="D52" s="106"/>
      <c r="E52" s="1246" t="s">
        <v>42</v>
      </c>
      <c r="F52" s="1246"/>
      <c r="G52" s="1246"/>
      <c r="H52" s="1247"/>
      <c r="I52" s="107">
        <v>4071</v>
      </c>
      <c r="J52" s="108">
        <v>4014</v>
      </c>
      <c r="K52" s="108">
        <v>4047</v>
      </c>
      <c r="L52" s="108">
        <v>3871</v>
      </c>
      <c r="M52" s="109">
        <v>3566</v>
      </c>
    </row>
    <row r="53" spans="2:13" ht="27.75" customHeight="1" thickBot="1" x14ac:dyDescent="0.2">
      <c r="B53" s="1248" t="s">
        <v>43</v>
      </c>
      <c r="C53" s="1249"/>
      <c r="D53" s="113"/>
      <c r="E53" s="1250" t="s">
        <v>44</v>
      </c>
      <c r="F53" s="1250"/>
      <c r="G53" s="1250"/>
      <c r="H53" s="1251"/>
      <c r="I53" s="114">
        <v>843</v>
      </c>
      <c r="J53" s="115">
        <v>1092</v>
      </c>
      <c r="K53" s="115">
        <v>1195</v>
      </c>
      <c r="L53" s="115">
        <v>1219</v>
      </c>
      <c r="M53" s="116">
        <v>940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XxgnzIZGKmLAwa49TnnRD55au+bhSyyLQPNxIIfNGhBTSYba7+KHFcPOJ+3SkKjRXCO8Q41DPRTK5jXxS4BLA==" saltValue="XVJoWpIsyBUQLne8HjCd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47</v>
      </c>
      <c r="D55" s="1267"/>
      <c r="E55" s="1268"/>
      <c r="F55" s="128">
        <v>701</v>
      </c>
      <c r="G55" s="128">
        <v>706</v>
      </c>
      <c r="H55" s="129">
        <v>766</v>
      </c>
    </row>
    <row r="56" spans="2:8" ht="52.5" customHeight="1" x14ac:dyDescent="0.15">
      <c r="B56" s="130"/>
      <c r="C56" s="1269" t="s">
        <v>48</v>
      </c>
      <c r="D56" s="1269"/>
      <c r="E56" s="1270"/>
      <c r="F56" s="131">
        <v>100</v>
      </c>
      <c r="G56" s="131">
        <v>230</v>
      </c>
      <c r="H56" s="132">
        <v>279</v>
      </c>
    </row>
    <row r="57" spans="2:8" ht="53.25" customHeight="1" x14ac:dyDescent="0.15">
      <c r="B57" s="130"/>
      <c r="C57" s="1271" t="s">
        <v>49</v>
      </c>
      <c r="D57" s="1271"/>
      <c r="E57" s="1272"/>
      <c r="F57" s="133">
        <v>235</v>
      </c>
      <c r="G57" s="133">
        <v>201</v>
      </c>
      <c r="H57" s="134">
        <v>315</v>
      </c>
    </row>
    <row r="58" spans="2:8" ht="45.75" customHeight="1" x14ac:dyDescent="0.15">
      <c r="B58" s="135"/>
      <c r="C58" s="1259" t="s">
        <v>581</v>
      </c>
      <c r="D58" s="1260"/>
      <c r="E58" s="1261"/>
      <c r="F58" s="136">
        <v>128</v>
      </c>
      <c r="G58" s="136">
        <v>156</v>
      </c>
      <c r="H58" s="137">
        <v>201</v>
      </c>
    </row>
    <row r="59" spans="2:8" ht="45.75" customHeight="1" x14ac:dyDescent="0.15">
      <c r="B59" s="135"/>
      <c r="C59" s="1259" t="s">
        <v>582</v>
      </c>
      <c r="D59" s="1260"/>
      <c r="E59" s="1261"/>
      <c r="F59" s="136">
        <v>87</v>
      </c>
      <c r="G59" s="136">
        <v>21</v>
      </c>
      <c r="H59" s="137">
        <v>74</v>
      </c>
    </row>
    <row r="60" spans="2:8" ht="45.75" customHeight="1" x14ac:dyDescent="0.15">
      <c r="B60" s="135"/>
      <c r="C60" s="1259" t="s">
        <v>583</v>
      </c>
      <c r="D60" s="1260"/>
      <c r="E60" s="1261"/>
      <c r="F60" s="136" t="s">
        <v>586</v>
      </c>
      <c r="G60" s="136" t="s">
        <v>586</v>
      </c>
      <c r="H60" s="137">
        <v>23</v>
      </c>
    </row>
    <row r="61" spans="2:8" ht="45.75" customHeight="1" x14ac:dyDescent="0.15">
      <c r="B61" s="135"/>
      <c r="C61" s="1259" t="s">
        <v>584</v>
      </c>
      <c r="D61" s="1260"/>
      <c r="E61" s="1261"/>
      <c r="F61" s="136">
        <v>8</v>
      </c>
      <c r="G61" s="136">
        <v>7</v>
      </c>
      <c r="H61" s="137">
        <v>7</v>
      </c>
    </row>
    <row r="62" spans="2:8" ht="45.75" customHeight="1" thickBot="1" x14ac:dyDescent="0.2">
      <c r="B62" s="138"/>
      <c r="C62" s="1262" t="s">
        <v>585</v>
      </c>
      <c r="D62" s="1263"/>
      <c r="E62" s="1264"/>
      <c r="F62" s="139">
        <v>7</v>
      </c>
      <c r="G62" s="139">
        <v>7</v>
      </c>
      <c r="H62" s="140">
        <v>7</v>
      </c>
    </row>
    <row r="63" spans="2:8" ht="52.5" customHeight="1" thickBot="1" x14ac:dyDescent="0.2">
      <c r="B63" s="141"/>
      <c r="C63" s="1265" t="s">
        <v>50</v>
      </c>
      <c r="D63" s="1265"/>
      <c r="E63" s="1266"/>
      <c r="F63" s="142">
        <v>1035</v>
      </c>
      <c r="G63" s="142">
        <v>1137</v>
      </c>
      <c r="H63" s="143">
        <v>1360</v>
      </c>
    </row>
    <row r="64" spans="2:8" ht="15" customHeight="1" x14ac:dyDescent="0.15"/>
  </sheetData>
  <sheetProtection algorithmName="SHA-512" hashValue="lQoOXg3LBgUIHhCnTZBlXxxIx0hPzjBDpAP+IeosAaMZs7gSOlyYEC5ejilajt5WmIQglOFinZqCOme6NbVEaQ==" saltValue="gCZNKI4jRmgjnXrJ19cy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187980</v>
      </c>
      <c r="E3" s="162"/>
      <c r="F3" s="163">
        <v>138651</v>
      </c>
      <c r="G3" s="164"/>
      <c r="H3" s="165"/>
    </row>
    <row r="4" spans="1:8" x14ac:dyDescent="0.15">
      <c r="A4" s="166"/>
      <c r="B4" s="167"/>
      <c r="C4" s="168"/>
      <c r="D4" s="169">
        <v>107739</v>
      </c>
      <c r="E4" s="170"/>
      <c r="F4" s="171">
        <v>71211</v>
      </c>
      <c r="G4" s="172"/>
      <c r="H4" s="173"/>
    </row>
    <row r="5" spans="1:8" x14ac:dyDescent="0.15">
      <c r="A5" s="154" t="s">
        <v>550</v>
      </c>
      <c r="B5" s="159"/>
      <c r="C5" s="160"/>
      <c r="D5" s="161">
        <v>88309</v>
      </c>
      <c r="E5" s="162"/>
      <c r="F5" s="163">
        <v>122882</v>
      </c>
      <c r="G5" s="164"/>
      <c r="H5" s="165"/>
    </row>
    <row r="6" spans="1:8" x14ac:dyDescent="0.15">
      <c r="A6" s="166"/>
      <c r="B6" s="167"/>
      <c r="C6" s="168"/>
      <c r="D6" s="169">
        <v>44007</v>
      </c>
      <c r="E6" s="170"/>
      <c r="F6" s="171">
        <v>65785</v>
      </c>
      <c r="G6" s="172"/>
      <c r="H6" s="173"/>
    </row>
    <row r="7" spans="1:8" x14ac:dyDescent="0.15">
      <c r="A7" s="154" t="s">
        <v>551</v>
      </c>
      <c r="B7" s="159"/>
      <c r="C7" s="160"/>
      <c r="D7" s="161">
        <v>92579</v>
      </c>
      <c r="E7" s="162"/>
      <c r="F7" s="163">
        <v>114790</v>
      </c>
      <c r="G7" s="164"/>
      <c r="H7" s="165"/>
    </row>
    <row r="8" spans="1:8" x14ac:dyDescent="0.15">
      <c r="A8" s="166"/>
      <c r="B8" s="167"/>
      <c r="C8" s="168"/>
      <c r="D8" s="169">
        <v>49658</v>
      </c>
      <c r="E8" s="170"/>
      <c r="F8" s="171">
        <v>55601</v>
      </c>
      <c r="G8" s="172"/>
      <c r="H8" s="173"/>
    </row>
    <row r="9" spans="1:8" x14ac:dyDescent="0.15">
      <c r="A9" s="154" t="s">
        <v>552</v>
      </c>
      <c r="B9" s="159"/>
      <c r="C9" s="160"/>
      <c r="D9" s="161">
        <v>85458</v>
      </c>
      <c r="E9" s="162"/>
      <c r="F9" s="163">
        <v>126262</v>
      </c>
      <c r="G9" s="164"/>
      <c r="H9" s="165"/>
    </row>
    <row r="10" spans="1:8" x14ac:dyDescent="0.15">
      <c r="A10" s="166"/>
      <c r="B10" s="167"/>
      <c r="C10" s="168"/>
      <c r="D10" s="169">
        <v>22983</v>
      </c>
      <c r="E10" s="170"/>
      <c r="F10" s="171">
        <v>56769</v>
      </c>
      <c r="G10" s="172"/>
      <c r="H10" s="173"/>
    </row>
    <row r="11" spans="1:8" x14ac:dyDescent="0.15">
      <c r="A11" s="154" t="s">
        <v>553</v>
      </c>
      <c r="B11" s="159"/>
      <c r="C11" s="160"/>
      <c r="D11" s="161">
        <v>79582</v>
      </c>
      <c r="E11" s="162"/>
      <c r="F11" s="163">
        <v>126525</v>
      </c>
      <c r="G11" s="164"/>
      <c r="H11" s="165"/>
    </row>
    <row r="12" spans="1:8" x14ac:dyDescent="0.15">
      <c r="A12" s="166"/>
      <c r="B12" s="167"/>
      <c r="C12" s="174"/>
      <c r="D12" s="169">
        <v>53782</v>
      </c>
      <c r="E12" s="170"/>
      <c r="F12" s="171">
        <v>67052</v>
      </c>
      <c r="G12" s="172"/>
      <c r="H12" s="173"/>
    </row>
    <row r="13" spans="1:8" x14ac:dyDescent="0.15">
      <c r="A13" s="154"/>
      <c r="B13" s="159"/>
      <c r="C13" s="175"/>
      <c r="D13" s="176">
        <v>106782</v>
      </c>
      <c r="E13" s="177"/>
      <c r="F13" s="178">
        <v>125822</v>
      </c>
      <c r="G13" s="179"/>
      <c r="H13" s="165"/>
    </row>
    <row r="14" spans="1:8" x14ac:dyDescent="0.15">
      <c r="A14" s="166"/>
      <c r="B14" s="167"/>
      <c r="C14" s="168"/>
      <c r="D14" s="169">
        <v>55634</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11.62</v>
      </c>
      <c r="C19" s="180">
        <f>ROUND(VALUE(SUBSTITUTE(実質収支比率等に係る経年分析!G$48,"▲","-")),2)</f>
        <v>12.51</v>
      </c>
      <c r="D19" s="180">
        <f>ROUND(VALUE(SUBSTITUTE(実質収支比率等に係る経年分析!H$48,"▲","-")),2)</f>
        <v>11.18</v>
      </c>
      <c r="E19" s="180">
        <f>ROUND(VALUE(SUBSTITUTE(実質収支比率等に係る経年分析!I$48,"▲","-")),2)</f>
        <v>12.53</v>
      </c>
      <c r="F19" s="180">
        <f>ROUND(VALUE(SUBSTITUTE(実質収支比率等に係る経年分析!J$48,"▲","-")),2)</f>
        <v>11.2</v>
      </c>
    </row>
    <row r="20" spans="1:11" x14ac:dyDescent="0.15">
      <c r="A20" s="180" t="s">
        <v>54</v>
      </c>
      <c r="B20" s="180">
        <f>ROUND(VALUE(SUBSTITUTE(実質収支比率等に係る経年分析!F$47,"▲","-")),2)</f>
        <v>30.04</v>
      </c>
      <c r="C20" s="180">
        <f>ROUND(VALUE(SUBSTITUTE(実質収支比率等に係る経年分析!G$47,"▲","-")),2)</f>
        <v>20.2</v>
      </c>
      <c r="D20" s="180">
        <f>ROUND(VALUE(SUBSTITUTE(実質収支比率等に係る経年分析!H$47,"▲","-")),2)</f>
        <v>28.99</v>
      </c>
      <c r="E20" s="180">
        <f>ROUND(VALUE(SUBSTITUTE(実質収支比率等に係る経年分析!I$47,"▲","-")),2)</f>
        <v>28.41</v>
      </c>
      <c r="F20" s="180">
        <f>ROUND(VALUE(SUBSTITUTE(実質収支比率等に係る経年分析!J$47,"▲","-")),2)</f>
        <v>28.85</v>
      </c>
    </row>
    <row r="21" spans="1:11" x14ac:dyDescent="0.15">
      <c r="A21" s="180" t="s">
        <v>55</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-10.41</v>
      </c>
      <c r="D21" s="180">
        <f>IF(ISNUMBER(VALUE(SUBSTITUTE(実質収支比率等に係る経年分析!H$49,"▲","-"))),ROUND(VALUE(SUBSTITUTE(実質収支比率等に係る経年分析!H$49,"▲","-")),2),NA())</f>
        <v>7.45</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1.73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332</v>
      </c>
      <c r="E42" s="182"/>
      <c r="F42" s="182"/>
      <c r="G42" s="182">
        <f>'実質公債費比率（分子）の構造'!L$52</f>
        <v>307</v>
      </c>
      <c r="H42" s="182"/>
      <c r="I42" s="182"/>
      <c r="J42" s="182">
        <f>'実質公債費比率（分子）の構造'!M$52</f>
        <v>311</v>
      </c>
      <c r="K42" s="182"/>
      <c r="L42" s="182"/>
      <c r="M42" s="182">
        <f>'実質公債費比率（分子）の構造'!N$52</f>
        <v>371</v>
      </c>
      <c r="N42" s="182"/>
      <c r="O42" s="182"/>
      <c r="P42" s="182">
        <f>'実質公債費比率（分子）の構造'!O$52</f>
        <v>414</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t="str">
        <f>'実質公債費比率（分子）の構造'!L$50</f>
        <v>-</v>
      </c>
      <c r="F44" s="182"/>
      <c r="G44" s="182"/>
      <c r="H44" s="182">
        <f>'実質公債費比率（分子）の構造'!M$50</f>
        <v>6</v>
      </c>
      <c r="I44" s="182"/>
      <c r="J44" s="182"/>
      <c r="K44" s="182">
        <f>'実質公債費比率（分子）の構造'!N$50</f>
        <v>7</v>
      </c>
      <c r="L44" s="182"/>
      <c r="M44" s="182"/>
      <c r="N44" s="182">
        <f>'実質公債費比率（分子）の構造'!O$50</f>
        <v>6</v>
      </c>
      <c r="O44" s="182"/>
      <c r="P44" s="182"/>
    </row>
    <row r="45" spans="1:16" x14ac:dyDescent="0.15">
      <c r="A45" s="182" t="s">
        <v>65</v>
      </c>
      <c r="B45" s="182">
        <f>'実質公債費比率（分子）の構造'!K$49</f>
        <v>10</v>
      </c>
      <c r="C45" s="182"/>
      <c r="D45" s="182"/>
      <c r="E45" s="182">
        <f>'実質公債費比率（分子）の構造'!L$49</f>
        <v>12</v>
      </c>
      <c r="F45" s="182"/>
      <c r="G45" s="182"/>
      <c r="H45" s="182">
        <f>'実質公債費比率（分子）の構造'!M$49</f>
        <v>6</v>
      </c>
      <c r="I45" s="182"/>
      <c r="J45" s="182"/>
      <c r="K45" s="182">
        <f>'実質公債費比率（分子）の構造'!N$49</f>
        <v>9</v>
      </c>
      <c r="L45" s="182"/>
      <c r="M45" s="182"/>
      <c r="N45" s="182">
        <f>'実質公債費比率（分子）の構造'!O$49</f>
        <v>7</v>
      </c>
      <c r="O45" s="182"/>
      <c r="P45" s="182"/>
    </row>
    <row r="46" spans="1:16" x14ac:dyDescent="0.15">
      <c r="A46" s="182" t="s">
        <v>66</v>
      </c>
      <c r="B46" s="182">
        <f>'実質公債費比率（分子）の構造'!K$48</f>
        <v>154</v>
      </c>
      <c r="C46" s="182"/>
      <c r="D46" s="182"/>
      <c r="E46" s="182">
        <f>'実質公債費比率（分子）の構造'!L$48</f>
        <v>168</v>
      </c>
      <c r="F46" s="182"/>
      <c r="G46" s="182"/>
      <c r="H46" s="182">
        <f>'実質公債費比率（分子）の構造'!M$48</f>
        <v>170</v>
      </c>
      <c r="I46" s="182"/>
      <c r="J46" s="182"/>
      <c r="K46" s="182">
        <f>'実質公債費比率（分子）の構造'!N$48</f>
        <v>180</v>
      </c>
      <c r="L46" s="182"/>
      <c r="M46" s="182"/>
      <c r="N46" s="182">
        <f>'実質公債費比率（分子）の構造'!O$48</f>
        <v>177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351</v>
      </c>
      <c r="C49" s="182"/>
      <c r="D49" s="182"/>
      <c r="E49" s="182">
        <f>'実質公債費比率（分子）の構造'!L$45</f>
        <v>327</v>
      </c>
      <c r="F49" s="182"/>
      <c r="G49" s="182"/>
      <c r="H49" s="182">
        <f>'実質公債費比率（分子）の構造'!M$45</f>
        <v>329</v>
      </c>
      <c r="I49" s="182"/>
      <c r="J49" s="182"/>
      <c r="K49" s="182">
        <f>'実質公債費比率（分子）の構造'!N$45</f>
        <v>408</v>
      </c>
      <c r="L49" s="182"/>
      <c r="M49" s="182"/>
      <c r="N49" s="182">
        <f>'実質公債費比率（分子）の構造'!O$45</f>
        <v>461</v>
      </c>
      <c r="O49" s="182"/>
      <c r="P49" s="182"/>
    </row>
    <row r="50" spans="1:16" x14ac:dyDescent="0.15">
      <c r="A50" s="182" t="s">
        <v>70</v>
      </c>
      <c r="B50" s="182" t="e">
        <f>NA()</f>
        <v>#N/A</v>
      </c>
      <c r="C50" s="182">
        <f>IF(ISNUMBER('実質公債費比率（分子）の構造'!K$53),'実質公債費比率（分子）の構造'!K$53,NA())</f>
        <v>186</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237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4071</v>
      </c>
      <c r="E56" s="181"/>
      <c r="F56" s="181"/>
      <c r="G56" s="181">
        <f>'将来負担比率（分子）の構造'!J$52</f>
        <v>4014</v>
      </c>
      <c r="H56" s="181"/>
      <c r="I56" s="181"/>
      <c r="J56" s="181">
        <f>'将来負担比率（分子）の構造'!K$52</f>
        <v>4047</v>
      </c>
      <c r="K56" s="181"/>
      <c r="L56" s="181"/>
      <c r="M56" s="181">
        <f>'将来負担比率（分子）の構造'!L$52</f>
        <v>3871</v>
      </c>
      <c r="N56" s="181"/>
      <c r="O56" s="181"/>
      <c r="P56" s="181">
        <f>'将来負担比率（分子）の構造'!M$52</f>
        <v>3566</v>
      </c>
    </row>
    <row r="57" spans="1:16" x14ac:dyDescent="0.15">
      <c r="A57" s="181" t="s">
        <v>41</v>
      </c>
      <c r="B57" s="181"/>
      <c r="C57" s="181"/>
      <c r="D57" s="181">
        <f>'将来負担比率（分子）の構造'!I$51</f>
        <v>66</v>
      </c>
      <c r="E57" s="181"/>
      <c r="F57" s="181"/>
      <c r="G57" s="181">
        <f>'将来負担比率（分子）の構造'!J$51</f>
        <v>59</v>
      </c>
      <c r="H57" s="181"/>
      <c r="I57" s="181"/>
      <c r="J57" s="181">
        <f>'将来負担比率（分子）の構造'!K$51</f>
        <v>37</v>
      </c>
      <c r="K57" s="181"/>
      <c r="L57" s="181"/>
      <c r="M57" s="181">
        <f>'将来負担比率（分子）の構造'!L$51</f>
        <v>45</v>
      </c>
      <c r="N57" s="181"/>
      <c r="O57" s="181"/>
      <c r="P57" s="181">
        <f>'将来負担比率（分子）の構造'!M$51</f>
        <v>42</v>
      </c>
    </row>
    <row r="58" spans="1:16" x14ac:dyDescent="0.15">
      <c r="A58" s="181" t="s">
        <v>40</v>
      </c>
      <c r="B58" s="181"/>
      <c r="C58" s="181"/>
      <c r="D58" s="181">
        <f>'将来負担比率（分子）の構造'!I$50</f>
        <v>1467</v>
      </c>
      <c r="E58" s="181"/>
      <c r="F58" s="181"/>
      <c r="G58" s="181">
        <f>'将来負担比率（分子）の構造'!J$50</f>
        <v>1261</v>
      </c>
      <c r="H58" s="181"/>
      <c r="I58" s="181"/>
      <c r="J58" s="181">
        <f>'将来負担比率（分子）の構造'!K$50</f>
        <v>1241</v>
      </c>
      <c r="K58" s="181"/>
      <c r="L58" s="181"/>
      <c r="M58" s="181">
        <f>'将来負担比率（分子）の構造'!L$50</f>
        <v>1304</v>
      </c>
      <c r="N58" s="181"/>
      <c r="O58" s="181"/>
      <c r="P58" s="181">
        <f>'将来負担比率（分子）の構造'!M$50</f>
        <v>1519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291</v>
      </c>
      <c r="C62" s="181"/>
      <c r="D62" s="181"/>
      <c r="E62" s="181">
        <f>'将来負担比率（分子）の構造'!J$45</f>
        <v>275</v>
      </c>
      <c r="F62" s="181"/>
      <c r="G62" s="181"/>
      <c r="H62" s="181">
        <f>'将来負担比率（分子）の構造'!K$45</f>
        <v>301</v>
      </c>
      <c r="I62" s="181"/>
      <c r="J62" s="181"/>
      <c r="K62" s="181">
        <f>'将来負担比率（分子）の構造'!L$45</f>
        <v>307</v>
      </c>
      <c r="L62" s="181"/>
      <c r="M62" s="181"/>
      <c r="N62" s="181">
        <f>'将来負担比率（分子）の構造'!M$45</f>
        <v>324</v>
      </c>
      <c r="O62" s="181"/>
      <c r="P62" s="181"/>
    </row>
    <row r="63" spans="1:16" x14ac:dyDescent="0.15">
      <c r="A63" s="181" t="s">
        <v>33</v>
      </c>
      <c r="B63" s="181">
        <f>'将来負担比率（分子）の構造'!I$44</f>
        <v>13</v>
      </c>
      <c r="C63" s="181"/>
      <c r="D63" s="181"/>
      <c r="E63" s="181">
        <f>'将来負担比率（分子）の構造'!J$44</f>
        <v>8</v>
      </c>
      <c r="F63" s="181"/>
      <c r="G63" s="181"/>
      <c r="H63" s="181">
        <f>'将来負担比率（分子）の構造'!K$44</f>
        <v>6</v>
      </c>
      <c r="I63" s="181"/>
      <c r="J63" s="181"/>
      <c r="K63" s="181">
        <f>'将来負担比率（分子）の構造'!L$44</f>
        <v>12</v>
      </c>
      <c r="L63" s="181"/>
      <c r="M63" s="181"/>
      <c r="N63" s="181">
        <f>'将来負担比率（分子）の構造'!M$44</f>
        <v>5</v>
      </c>
      <c r="O63" s="181"/>
      <c r="P63" s="181"/>
    </row>
    <row r="64" spans="1:16" x14ac:dyDescent="0.15">
      <c r="A64" s="181" t="s">
        <v>32</v>
      </c>
      <c r="B64" s="181">
        <f>'将来負担比率（分子）の構造'!I$43</f>
        <v>1719</v>
      </c>
      <c r="C64" s="181"/>
      <c r="D64" s="181"/>
      <c r="E64" s="181">
        <f>'将来負担比率（分子）の構造'!J$43</f>
        <v>1703</v>
      </c>
      <c r="F64" s="181"/>
      <c r="G64" s="181"/>
      <c r="H64" s="181">
        <f>'将来負担比率（分子）の構造'!K$43</f>
        <v>1737</v>
      </c>
      <c r="I64" s="181"/>
      <c r="J64" s="181"/>
      <c r="K64" s="181">
        <f>'将来負担比率（分子）の構造'!L$43</f>
        <v>1666</v>
      </c>
      <c r="L64" s="181"/>
      <c r="M64" s="181"/>
      <c r="N64" s="181">
        <f>'将来負担比率（分子）の構造'!M$43</f>
        <v>1536</v>
      </c>
      <c r="O64" s="181"/>
      <c r="P64" s="181"/>
    </row>
    <row r="65" spans="1:16" x14ac:dyDescent="0.15">
      <c r="A65" s="181" t="s">
        <v>31</v>
      </c>
      <c r="B65" s="181">
        <f>'将来負担比率（分子）の構造'!I$42</f>
        <v>1</v>
      </c>
      <c r="C65" s="181"/>
      <c r="D65" s="181"/>
      <c r="E65" s="181">
        <f>'将来負担比率（分子）の構造'!J$42</f>
        <v>10</v>
      </c>
      <c r="F65" s="181"/>
      <c r="G65" s="181"/>
      <c r="H65" s="181">
        <f>'将来負担比率（分子）の構造'!K$42</f>
        <v>6</v>
      </c>
      <c r="I65" s="181"/>
      <c r="J65" s="181"/>
      <c r="K65" s="181">
        <f>'将来負担比率（分子）の構造'!L$42</f>
        <v>35</v>
      </c>
      <c r="L65" s="181"/>
      <c r="M65" s="181"/>
      <c r="N65" s="181">
        <f>'将来負担比率（分子）の構造'!M$42</f>
        <v>29</v>
      </c>
      <c r="O65" s="181"/>
      <c r="P65" s="181"/>
    </row>
    <row r="66" spans="1:16" x14ac:dyDescent="0.15">
      <c r="A66" s="181" t="s">
        <v>30</v>
      </c>
      <c r="B66" s="181">
        <f>'将来負担比率（分子）の構造'!I$41</f>
        <v>4423</v>
      </c>
      <c r="C66" s="181"/>
      <c r="D66" s="181"/>
      <c r="E66" s="181">
        <f>'将来負担比率（分子）の構造'!J$41</f>
        <v>4431</v>
      </c>
      <c r="F66" s="181"/>
      <c r="G66" s="181"/>
      <c r="H66" s="181">
        <f>'将来負担比率（分子）の構造'!K$41</f>
        <v>4469</v>
      </c>
      <c r="I66" s="181"/>
      <c r="J66" s="181"/>
      <c r="K66" s="181">
        <f>'将来負担比率（分子）の構造'!L$41</f>
        <v>4420</v>
      </c>
      <c r="L66" s="181"/>
      <c r="M66" s="181"/>
      <c r="N66" s="181">
        <f>'将来負担比率（分子）の構造'!M$41</f>
        <v>4173</v>
      </c>
      <c r="O66" s="181"/>
      <c r="P66" s="181"/>
    </row>
    <row r="67" spans="1:16" x14ac:dyDescent="0.15">
      <c r="A67" s="181" t="s">
        <v>74</v>
      </c>
      <c r="B67" s="181" t="e">
        <f>NA()</f>
        <v>#N/A</v>
      </c>
      <c r="C67" s="181">
        <f>IF(ISNUMBER('将来負担比率（分子）の構造'!I$53), IF('将来負担比率（分子）の構造'!I$53 &lt; 0, 0, '将来負担比率（分子）の構造'!I$53), NA())</f>
        <v>843</v>
      </c>
      <c r="D67" s="181" t="e">
        <f>NA()</f>
        <v>#N/A</v>
      </c>
      <c r="E67" s="181" t="e">
        <f>NA()</f>
        <v>#N/A</v>
      </c>
      <c r="F67" s="181">
        <f>IF(ISNUMBER('将来負担比率（分子）の構造'!J$53), IF('将来負担比率（分子）の構造'!J$53 &lt; 0, 0, '将来負担比率（分子）の構造'!J$53), NA())</f>
        <v>1092</v>
      </c>
      <c r="G67" s="181" t="e">
        <f>NA()</f>
        <v>#N/A</v>
      </c>
      <c r="H67" s="181" t="e">
        <f>NA()</f>
        <v>#N/A</v>
      </c>
      <c r="I67" s="181">
        <f>IF(ISNUMBER('将来負担比率（分子）の構造'!K$53), IF('将来負担比率（分子）の構造'!K$53 &lt; 0, 0, '将来負担比率（分子）の構造'!K$53), NA())</f>
        <v>1195</v>
      </c>
      <c r="J67" s="181" t="e">
        <f>NA()</f>
        <v>#N/A</v>
      </c>
      <c r="K67" s="181" t="e">
        <f>NA()</f>
        <v>#N/A</v>
      </c>
      <c r="L67" s="181">
        <f>IF(ISNUMBER('将来負担比率（分子）の構造'!L$53), IF('将来負担比率（分子）の構造'!L$53 &lt; 0, 0, '将来負担比率（分子）の構造'!L$53), NA())</f>
        <v>1219</v>
      </c>
      <c r="M67" s="181" t="e">
        <f>NA()</f>
        <v>#N/A</v>
      </c>
      <c r="N67" s="181" t="e">
        <f>NA()</f>
        <v>#N/A</v>
      </c>
      <c r="O67" s="181">
        <f>IF(ISNUMBER('将来負担比率（分子）の構造'!M$53), IF('将来負担比率（分子）の構造'!M$53 &lt; 0, 0, '将来負担比率（分子）の構造'!M$53), NA())</f>
        <v>940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701</v>
      </c>
      <c r="C72" s="185">
        <f>基金残高に係る経年分析!G55</f>
        <v>706</v>
      </c>
      <c r="D72" s="185">
        <f>基金残高に係る経年分析!H55</f>
        <v>766</v>
      </c>
    </row>
    <row r="73" spans="1:16" x14ac:dyDescent="0.15">
      <c r="A73" s="184" t="s">
        <v>77</v>
      </c>
      <c r="B73" s="185">
        <f>基金残高に係る経年分析!F56</f>
        <v>100</v>
      </c>
      <c r="C73" s="185">
        <f>基金残高に係る経年分析!G56</f>
        <v>230</v>
      </c>
      <c r="D73" s="185">
        <f>基金残高に係る経年分析!H56</f>
        <v>279</v>
      </c>
    </row>
    <row r="74" spans="1:16" x14ac:dyDescent="0.15">
      <c r="A74" s="184" t="s">
        <v>78</v>
      </c>
      <c r="B74" s="185">
        <f>基金残高に係る経年分析!F57</f>
        <v>235</v>
      </c>
      <c r="C74" s="185">
        <f>基金残高に係る経年分析!G57</f>
        <v>201</v>
      </c>
      <c r="D74" s="185">
        <f>基金残高に係る経年分析!H57</f>
        <v>315</v>
      </c>
    </row>
  </sheetData>
  <sheetProtection algorithmName="SHA-512" hashValue="cXs41Jqs06vEPkjFtbnQAEPcoZm9xPxeurDVhT4aafko7LWRSk8P+0uRDBJ2PzZ6kETP0iPS8PETjTKHHXAK4w==" saltValue="8nZC44TZR98OZiOfQEBq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455515</v>
      </c>
      <c r="S5" s="698"/>
      <c r="T5" s="698"/>
      <c r="U5" s="698"/>
      <c r="V5" s="698"/>
      <c r="W5" s="698"/>
      <c r="X5" s="698"/>
      <c r="Y5" s="741"/>
      <c r="Z5" s="759">
        <v>8.6999999999999993</v>
      </c>
      <c r="AA5" s="759"/>
      <c r="AB5" s="759"/>
      <c r="AC5" s="759"/>
      <c r="AD5" s="760">
        <v>447335</v>
      </c>
      <c r="AE5" s="760"/>
      <c r="AF5" s="760"/>
      <c r="AG5" s="760"/>
      <c r="AH5" s="760"/>
      <c r="AI5" s="760"/>
      <c r="AJ5" s="760"/>
      <c r="AK5" s="760"/>
      <c r="AL5" s="742">
        <v>17.3</v>
      </c>
      <c r="AM5" s="713"/>
      <c r="AN5" s="713"/>
      <c r="AO5" s="743"/>
      <c r="AP5" s="708" t="s">
        <v>226</v>
      </c>
      <c r="AQ5" s="709"/>
      <c r="AR5" s="709"/>
      <c r="AS5" s="709"/>
      <c r="AT5" s="709"/>
      <c r="AU5" s="709"/>
      <c r="AV5" s="709"/>
      <c r="AW5" s="709"/>
      <c r="AX5" s="709"/>
      <c r="AY5" s="709"/>
      <c r="AZ5" s="709"/>
      <c r="BA5" s="709"/>
      <c r="BB5" s="709"/>
      <c r="BC5" s="709"/>
      <c r="BD5" s="709"/>
      <c r="BE5" s="709"/>
      <c r="BF5" s="710"/>
      <c r="BG5" s="642">
        <v>443974</v>
      </c>
      <c r="BH5" s="643"/>
      <c r="BI5" s="643"/>
      <c r="BJ5" s="643"/>
      <c r="BK5" s="643"/>
      <c r="BL5" s="643"/>
      <c r="BM5" s="643"/>
      <c r="BN5" s="644"/>
      <c r="BO5" s="675">
        <v>97.5</v>
      </c>
      <c r="BP5" s="675"/>
      <c r="BQ5" s="675"/>
      <c r="BR5" s="675"/>
      <c r="BS5" s="676" t="s">
        <v>227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57903</v>
      </c>
      <c r="S6" s="643"/>
      <c r="T6" s="643"/>
      <c r="U6" s="643"/>
      <c r="V6" s="643"/>
      <c r="W6" s="643"/>
      <c r="X6" s="643"/>
      <c r="Y6" s="644"/>
      <c r="Z6" s="675">
        <v>1.1000000000000001</v>
      </c>
      <c r="AA6" s="675"/>
      <c r="AB6" s="675"/>
      <c r="AC6" s="675"/>
      <c r="AD6" s="676">
        <v>57903</v>
      </c>
      <c r="AE6" s="676"/>
      <c r="AF6" s="676"/>
      <c r="AG6" s="676"/>
      <c r="AH6" s="676"/>
      <c r="AI6" s="676"/>
      <c r="AJ6" s="676"/>
      <c r="AK6" s="676"/>
      <c r="AL6" s="645">
        <v>2.2000000000000002</v>
      </c>
      <c r="AM6" s="646"/>
      <c r="AN6" s="646"/>
      <c r="AO6" s="677"/>
      <c r="AP6" s="639" t="s">
        <v>232</v>
      </c>
      <c r="AQ6" s="640"/>
      <c r="AR6" s="640"/>
      <c r="AS6" s="640"/>
      <c r="AT6" s="640"/>
      <c r="AU6" s="640"/>
      <c r="AV6" s="640"/>
      <c r="AW6" s="640"/>
      <c r="AX6" s="640"/>
      <c r="AY6" s="640"/>
      <c r="AZ6" s="640"/>
      <c r="BA6" s="640"/>
      <c r="BB6" s="640"/>
      <c r="BC6" s="640"/>
      <c r="BD6" s="640"/>
      <c r="BE6" s="640"/>
      <c r="BF6" s="641"/>
      <c r="BG6" s="642">
        <v>443974</v>
      </c>
      <c r="BH6" s="643"/>
      <c r="BI6" s="643"/>
      <c r="BJ6" s="643"/>
      <c r="BK6" s="643"/>
      <c r="BL6" s="643"/>
      <c r="BM6" s="643"/>
      <c r="BN6" s="644"/>
      <c r="BO6" s="675">
        <v>97.5</v>
      </c>
      <c r="BP6" s="675"/>
      <c r="BQ6" s="675"/>
      <c r="BR6" s="675"/>
      <c r="BS6" s="676" t="s">
        <v>233</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63245</v>
      </c>
      <c r="CS6" s="643"/>
      <c r="CT6" s="643"/>
      <c r="CU6" s="643"/>
      <c r="CV6" s="643"/>
      <c r="CW6" s="643"/>
      <c r="CX6" s="643"/>
      <c r="CY6" s="644"/>
      <c r="CZ6" s="742">
        <v>1.3</v>
      </c>
      <c r="DA6" s="713"/>
      <c r="DB6" s="713"/>
      <c r="DC6" s="745"/>
      <c r="DD6" s="648" t="s">
        <v>227</v>
      </c>
      <c r="DE6" s="643"/>
      <c r="DF6" s="643"/>
      <c r="DG6" s="643"/>
      <c r="DH6" s="643"/>
      <c r="DI6" s="643"/>
      <c r="DJ6" s="643"/>
      <c r="DK6" s="643"/>
      <c r="DL6" s="643"/>
      <c r="DM6" s="643"/>
      <c r="DN6" s="643"/>
      <c r="DO6" s="643"/>
      <c r="DP6" s="644"/>
      <c r="DQ6" s="648">
        <v>63245</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407</v>
      </c>
      <c r="S7" s="643"/>
      <c r="T7" s="643"/>
      <c r="U7" s="643"/>
      <c r="V7" s="643"/>
      <c r="W7" s="643"/>
      <c r="X7" s="643"/>
      <c r="Y7" s="644"/>
      <c r="Z7" s="675">
        <v>0</v>
      </c>
      <c r="AA7" s="675"/>
      <c r="AB7" s="675"/>
      <c r="AC7" s="675"/>
      <c r="AD7" s="676">
        <v>407</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179021</v>
      </c>
      <c r="BH7" s="643"/>
      <c r="BI7" s="643"/>
      <c r="BJ7" s="643"/>
      <c r="BK7" s="643"/>
      <c r="BL7" s="643"/>
      <c r="BM7" s="643"/>
      <c r="BN7" s="644"/>
      <c r="BO7" s="675">
        <v>39.299999999999997</v>
      </c>
      <c r="BP7" s="675"/>
      <c r="BQ7" s="675"/>
      <c r="BR7" s="675"/>
      <c r="BS7" s="676" t="s">
        <v>128</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1562617</v>
      </c>
      <c r="CS7" s="643"/>
      <c r="CT7" s="643"/>
      <c r="CU7" s="643"/>
      <c r="CV7" s="643"/>
      <c r="CW7" s="643"/>
      <c r="CX7" s="643"/>
      <c r="CY7" s="644"/>
      <c r="CZ7" s="675">
        <v>31.7</v>
      </c>
      <c r="DA7" s="675"/>
      <c r="DB7" s="675"/>
      <c r="DC7" s="675"/>
      <c r="DD7" s="648">
        <v>58293</v>
      </c>
      <c r="DE7" s="643"/>
      <c r="DF7" s="643"/>
      <c r="DG7" s="643"/>
      <c r="DH7" s="643"/>
      <c r="DI7" s="643"/>
      <c r="DJ7" s="643"/>
      <c r="DK7" s="643"/>
      <c r="DL7" s="643"/>
      <c r="DM7" s="643"/>
      <c r="DN7" s="643"/>
      <c r="DO7" s="643"/>
      <c r="DP7" s="644"/>
      <c r="DQ7" s="648">
        <v>861232</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947</v>
      </c>
      <c r="S8" s="643"/>
      <c r="T8" s="643"/>
      <c r="U8" s="643"/>
      <c r="V8" s="643"/>
      <c r="W8" s="643"/>
      <c r="X8" s="643"/>
      <c r="Y8" s="644"/>
      <c r="Z8" s="675">
        <v>0</v>
      </c>
      <c r="AA8" s="675"/>
      <c r="AB8" s="675"/>
      <c r="AC8" s="675"/>
      <c r="AD8" s="676">
        <v>947</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9109</v>
      </c>
      <c r="BH8" s="643"/>
      <c r="BI8" s="643"/>
      <c r="BJ8" s="643"/>
      <c r="BK8" s="643"/>
      <c r="BL8" s="643"/>
      <c r="BM8" s="643"/>
      <c r="BN8" s="644"/>
      <c r="BO8" s="675">
        <v>2</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820438</v>
      </c>
      <c r="CS8" s="643"/>
      <c r="CT8" s="643"/>
      <c r="CU8" s="643"/>
      <c r="CV8" s="643"/>
      <c r="CW8" s="643"/>
      <c r="CX8" s="643"/>
      <c r="CY8" s="644"/>
      <c r="CZ8" s="675">
        <v>16.7</v>
      </c>
      <c r="DA8" s="675"/>
      <c r="DB8" s="675"/>
      <c r="DC8" s="675"/>
      <c r="DD8" s="648">
        <v>9554</v>
      </c>
      <c r="DE8" s="643"/>
      <c r="DF8" s="643"/>
      <c r="DG8" s="643"/>
      <c r="DH8" s="643"/>
      <c r="DI8" s="643"/>
      <c r="DJ8" s="643"/>
      <c r="DK8" s="643"/>
      <c r="DL8" s="643"/>
      <c r="DM8" s="643"/>
      <c r="DN8" s="643"/>
      <c r="DO8" s="643"/>
      <c r="DP8" s="644"/>
      <c r="DQ8" s="648">
        <v>478384</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1402</v>
      </c>
      <c r="S9" s="643"/>
      <c r="T9" s="643"/>
      <c r="U9" s="643"/>
      <c r="V9" s="643"/>
      <c r="W9" s="643"/>
      <c r="X9" s="643"/>
      <c r="Y9" s="644"/>
      <c r="Z9" s="675">
        <v>0</v>
      </c>
      <c r="AA9" s="675"/>
      <c r="AB9" s="675"/>
      <c r="AC9" s="675"/>
      <c r="AD9" s="676">
        <v>1402</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157416</v>
      </c>
      <c r="BH9" s="643"/>
      <c r="BI9" s="643"/>
      <c r="BJ9" s="643"/>
      <c r="BK9" s="643"/>
      <c r="BL9" s="643"/>
      <c r="BM9" s="643"/>
      <c r="BN9" s="644"/>
      <c r="BO9" s="675">
        <v>34.6</v>
      </c>
      <c r="BP9" s="675"/>
      <c r="BQ9" s="675"/>
      <c r="BR9" s="675"/>
      <c r="BS9" s="648" t="s">
        <v>233</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465725</v>
      </c>
      <c r="CS9" s="643"/>
      <c r="CT9" s="643"/>
      <c r="CU9" s="643"/>
      <c r="CV9" s="643"/>
      <c r="CW9" s="643"/>
      <c r="CX9" s="643"/>
      <c r="CY9" s="644"/>
      <c r="CZ9" s="675">
        <v>9.5</v>
      </c>
      <c r="DA9" s="675"/>
      <c r="DB9" s="675"/>
      <c r="DC9" s="675"/>
      <c r="DD9" s="648">
        <v>12646</v>
      </c>
      <c r="DE9" s="643"/>
      <c r="DF9" s="643"/>
      <c r="DG9" s="643"/>
      <c r="DH9" s="643"/>
      <c r="DI9" s="643"/>
      <c r="DJ9" s="643"/>
      <c r="DK9" s="643"/>
      <c r="DL9" s="643"/>
      <c r="DM9" s="643"/>
      <c r="DN9" s="643"/>
      <c r="DO9" s="643"/>
      <c r="DP9" s="644"/>
      <c r="DQ9" s="648">
        <v>443945</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227</v>
      </c>
      <c r="S10" s="643"/>
      <c r="T10" s="643"/>
      <c r="U10" s="643"/>
      <c r="V10" s="643"/>
      <c r="W10" s="643"/>
      <c r="X10" s="643"/>
      <c r="Y10" s="644"/>
      <c r="Z10" s="675" t="s">
        <v>128</v>
      </c>
      <c r="AA10" s="675"/>
      <c r="AB10" s="675"/>
      <c r="AC10" s="675"/>
      <c r="AD10" s="676" t="s">
        <v>136</v>
      </c>
      <c r="AE10" s="676"/>
      <c r="AF10" s="676"/>
      <c r="AG10" s="676"/>
      <c r="AH10" s="676"/>
      <c r="AI10" s="676"/>
      <c r="AJ10" s="676"/>
      <c r="AK10" s="676"/>
      <c r="AL10" s="645" t="s">
        <v>227</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6902</v>
      </c>
      <c r="BH10" s="643"/>
      <c r="BI10" s="643"/>
      <c r="BJ10" s="643"/>
      <c r="BK10" s="643"/>
      <c r="BL10" s="643"/>
      <c r="BM10" s="643"/>
      <c r="BN10" s="644"/>
      <c r="BO10" s="675">
        <v>1.5</v>
      </c>
      <c r="BP10" s="675"/>
      <c r="BQ10" s="675"/>
      <c r="BR10" s="675"/>
      <c r="BS10" s="648" t="s">
        <v>136</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11428</v>
      </c>
      <c r="CS10" s="643"/>
      <c r="CT10" s="643"/>
      <c r="CU10" s="643"/>
      <c r="CV10" s="643"/>
      <c r="CW10" s="643"/>
      <c r="CX10" s="643"/>
      <c r="CY10" s="644"/>
      <c r="CZ10" s="675">
        <v>0.2</v>
      </c>
      <c r="DA10" s="675"/>
      <c r="DB10" s="675"/>
      <c r="DC10" s="675"/>
      <c r="DD10" s="648" t="s">
        <v>128</v>
      </c>
      <c r="DE10" s="643"/>
      <c r="DF10" s="643"/>
      <c r="DG10" s="643"/>
      <c r="DH10" s="643"/>
      <c r="DI10" s="643"/>
      <c r="DJ10" s="643"/>
      <c r="DK10" s="643"/>
      <c r="DL10" s="643"/>
      <c r="DM10" s="643"/>
      <c r="DN10" s="643"/>
      <c r="DO10" s="643"/>
      <c r="DP10" s="644"/>
      <c r="DQ10" s="648">
        <v>7428</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118011</v>
      </c>
      <c r="S11" s="643"/>
      <c r="T11" s="643"/>
      <c r="U11" s="643"/>
      <c r="V11" s="643"/>
      <c r="W11" s="643"/>
      <c r="X11" s="643"/>
      <c r="Y11" s="644"/>
      <c r="Z11" s="645">
        <v>2.2000000000000002</v>
      </c>
      <c r="AA11" s="646"/>
      <c r="AB11" s="646"/>
      <c r="AC11" s="647"/>
      <c r="AD11" s="648">
        <v>118011</v>
      </c>
      <c r="AE11" s="643"/>
      <c r="AF11" s="643"/>
      <c r="AG11" s="643"/>
      <c r="AH11" s="643"/>
      <c r="AI11" s="643"/>
      <c r="AJ11" s="643"/>
      <c r="AK11" s="644"/>
      <c r="AL11" s="645">
        <v>4.5999999999999996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5594</v>
      </c>
      <c r="BH11" s="643"/>
      <c r="BI11" s="643"/>
      <c r="BJ11" s="643"/>
      <c r="BK11" s="643"/>
      <c r="BL11" s="643"/>
      <c r="BM11" s="643"/>
      <c r="BN11" s="644"/>
      <c r="BO11" s="675">
        <v>1.2</v>
      </c>
      <c r="BP11" s="675"/>
      <c r="BQ11" s="675"/>
      <c r="BR11" s="675"/>
      <c r="BS11" s="648" t="s">
        <v>136</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347757</v>
      </c>
      <c r="CS11" s="643"/>
      <c r="CT11" s="643"/>
      <c r="CU11" s="643"/>
      <c r="CV11" s="643"/>
      <c r="CW11" s="643"/>
      <c r="CX11" s="643"/>
      <c r="CY11" s="644"/>
      <c r="CZ11" s="675">
        <v>7.1</v>
      </c>
      <c r="DA11" s="675"/>
      <c r="DB11" s="675"/>
      <c r="DC11" s="675"/>
      <c r="DD11" s="648">
        <v>95200</v>
      </c>
      <c r="DE11" s="643"/>
      <c r="DF11" s="643"/>
      <c r="DG11" s="643"/>
      <c r="DH11" s="643"/>
      <c r="DI11" s="643"/>
      <c r="DJ11" s="643"/>
      <c r="DK11" s="643"/>
      <c r="DL11" s="643"/>
      <c r="DM11" s="643"/>
      <c r="DN11" s="643"/>
      <c r="DO11" s="643"/>
      <c r="DP11" s="644"/>
      <c r="DQ11" s="648">
        <v>194822</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136</v>
      </c>
      <c r="S12" s="643"/>
      <c r="T12" s="643"/>
      <c r="U12" s="643"/>
      <c r="V12" s="643"/>
      <c r="W12" s="643"/>
      <c r="X12" s="643"/>
      <c r="Y12" s="644"/>
      <c r="Z12" s="675" t="s">
        <v>128</v>
      </c>
      <c r="AA12" s="675"/>
      <c r="AB12" s="675"/>
      <c r="AC12" s="675"/>
      <c r="AD12" s="676" t="s">
        <v>227</v>
      </c>
      <c r="AE12" s="676"/>
      <c r="AF12" s="676"/>
      <c r="AG12" s="676"/>
      <c r="AH12" s="676"/>
      <c r="AI12" s="676"/>
      <c r="AJ12" s="676"/>
      <c r="AK12" s="676"/>
      <c r="AL12" s="645" t="s">
        <v>227</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214268</v>
      </c>
      <c r="BH12" s="643"/>
      <c r="BI12" s="643"/>
      <c r="BJ12" s="643"/>
      <c r="BK12" s="643"/>
      <c r="BL12" s="643"/>
      <c r="BM12" s="643"/>
      <c r="BN12" s="644"/>
      <c r="BO12" s="675">
        <v>47</v>
      </c>
      <c r="BP12" s="675"/>
      <c r="BQ12" s="675"/>
      <c r="BR12" s="675"/>
      <c r="BS12" s="648" t="s">
        <v>233</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217212</v>
      </c>
      <c r="CS12" s="643"/>
      <c r="CT12" s="643"/>
      <c r="CU12" s="643"/>
      <c r="CV12" s="643"/>
      <c r="CW12" s="643"/>
      <c r="CX12" s="643"/>
      <c r="CY12" s="644"/>
      <c r="CZ12" s="675">
        <v>4.4000000000000004</v>
      </c>
      <c r="DA12" s="675"/>
      <c r="DB12" s="675"/>
      <c r="DC12" s="675"/>
      <c r="DD12" s="648">
        <v>14052</v>
      </c>
      <c r="DE12" s="643"/>
      <c r="DF12" s="643"/>
      <c r="DG12" s="643"/>
      <c r="DH12" s="643"/>
      <c r="DI12" s="643"/>
      <c r="DJ12" s="643"/>
      <c r="DK12" s="643"/>
      <c r="DL12" s="643"/>
      <c r="DM12" s="643"/>
      <c r="DN12" s="643"/>
      <c r="DO12" s="643"/>
      <c r="DP12" s="644"/>
      <c r="DQ12" s="648">
        <v>195278</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227</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182237</v>
      </c>
      <c r="BH13" s="643"/>
      <c r="BI13" s="643"/>
      <c r="BJ13" s="643"/>
      <c r="BK13" s="643"/>
      <c r="BL13" s="643"/>
      <c r="BM13" s="643"/>
      <c r="BN13" s="644"/>
      <c r="BO13" s="675">
        <v>40</v>
      </c>
      <c r="BP13" s="675"/>
      <c r="BQ13" s="675"/>
      <c r="BR13" s="675"/>
      <c r="BS13" s="648" t="s">
        <v>128</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362335</v>
      </c>
      <c r="CS13" s="643"/>
      <c r="CT13" s="643"/>
      <c r="CU13" s="643"/>
      <c r="CV13" s="643"/>
      <c r="CW13" s="643"/>
      <c r="CX13" s="643"/>
      <c r="CY13" s="644"/>
      <c r="CZ13" s="675">
        <v>7.4</v>
      </c>
      <c r="DA13" s="675"/>
      <c r="DB13" s="675"/>
      <c r="DC13" s="675"/>
      <c r="DD13" s="648">
        <v>113904</v>
      </c>
      <c r="DE13" s="643"/>
      <c r="DF13" s="643"/>
      <c r="DG13" s="643"/>
      <c r="DH13" s="643"/>
      <c r="DI13" s="643"/>
      <c r="DJ13" s="643"/>
      <c r="DK13" s="643"/>
      <c r="DL13" s="643"/>
      <c r="DM13" s="643"/>
      <c r="DN13" s="643"/>
      <c r="DO13" s="643"/>
      <c r="DP13" s="644"/>
      <c r="DQ13" s="648">
        <v>277124</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128</v>
      </c>
      <c r="AA14" s="675"/>
      <c r="AB14" s="675"/>
      <c r="AC14" s="675"/>
      <c r="AD14" s="676" t="s">
        <v>233</v>
      </c>
      <c r="AE14" s="676"/>
      <c r="AF14" s="676"/>
      <c r="AG14" s="676"/>
      <c r="AH14" s="676"/>
      <c r="AI14" s="676"/>
      <c r="AJ14" s="676"/>
      <c r="AK14" s="676"/>
      <c r="AL14" s="645" t="s">
        <v>136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22025</v>
      </c>
      <c r="BH14" s="643"/>
      <c r="BI14" s="643"/>
      <c r="BJ14" s="643"/>
      <c r="BK14" s="643"/>
      <c r="BL14" s="643"/>
      <c r="BM14" s="643"/>
      <c r="BN14" s="644"/>
      <c r="BO14" s="675">
        <v>4.8</v>
      </c>
      <c r="BP14" s="675"/>
      <c r="BQ14" s="675"/>
      <c r="BR14" s="675"/>
      <c r="BS14" s="648" t="s">
        <v>128</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159651</v>
      </c>
      <c r="CS14" s="643"/>
      <c r="CT14" s="643"/>
      <c r="CU14" s="643"/>
      <c r="CV14" s="643"/>
      <c r="CW14" s="643"/>
      <c r="CX14" s="643"/>
      <c r="CY14" s="644"/>
      <c r="CZ14" s="675">
        <v>3.2</v>
      </c>
      <c r="DA14" s="675"/>
      <c r="DB14" s="675"/>
      <c r="DC14" s="675"/>
      <c r="DD14" s="648">
        <v>15917</v>
      </c>
      <c r="DE14" s="643"/>
      <c r="DF14" s="643"/>
      <c r="DG14" s="643"/>
      <c r="DH14" s="643"/>
      <c r="DI14" s="643"/>
      <c r="DJ14" s="643"/>
      <c r="DK14" s="643"/>
      <c r="DL14" s="643"/>
      <c r="DM14" s="643"/>
      <c r="DN14" s="643"/>
      <c r="DO14" s="643"/>
      <c r="DP14" s="644"/>
      <c r="DQ14" s="648">
        <v>158390</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136</v>
      </c>
      <c r="AA15" s="675"/>
      <c r="AB15" s="675"/>
      <c r="AC15" s="675"/>
      <c r="AD15" s="676" t="s">
        <v>227</v>
      </c>
      <c r="AE15" s="676"/>
      <c r="AF15" s="676"/>
      <c r="AG15" s="676"/>
      <c r="AH15" s="676"/>
      <c r="AI15" s="676"/>
      <c r="AJ15" s="676"/>
      <c r="AK15" s="676"/>
      <c r="AL15" s="645" t="s">
        <v>136</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28660</v>
      </c>
      <c r="BH15" s="643"/>
      <c r="BI15" s="643"/>
      <c r="BJ15" s="643"/>
      <c r="BK15" s="643"/>
      <c r="BL15" s="643"/>
      <c r="BM15" s="643"/>
      <c r="BN15" s="644"/>
      <c r="BO15" s="675">
        <v>6.3</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436495</v>
      </c>
      <c r="CS15" s="643"/>
      <c r="CT15" s="643"/>
      <c r="CU15" s="643"/>
      <c r="CV15" s="643"/>
      <c r="CW15" s="643"/>
      <c r="CX15" s="643"/>
      <c r="CY15" s="644"/>
      <c r="CZ15" s="675">
        <v>8.9</v>
      </c>
      <c r="DA15" s="675"/>
      <c r="DB15" s="675"/>
      <c r="DC15" s="675"/>
      <c r="DD15" s="648">
        <v>99354</v>
      </c>
      <c r="DE15" s="643"/>
      <c r="DF15" s="643"/>
      <c r="DG15" s="643"/>
      <c r="DH15" s="643"/>
      <c r="DI15" s="643"/>
      <c r="DJ15" s="643"/>
      <c r="DK15" s="643"/>
      <c r="DL15" s="643"/>
      <c r="DM15" s="643"/>
      <c r="DN15" s="643"/>
      <c r="DO15" s="643"/>
      <c r="DP15" s="644"/>
      <c r="DQ15" s="648">
        <v>346091</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3032</v>
      </c>
      <c r="S16" s="643"/>
      <c r="T16" s="643"/>
      <c r="U16" s="643"/>
      <c r="V16" s="643"/>
      <c r="W16" s="643"/>
      <c r="X16" s="643"/>
      <c r="Y16" s="644"/>
      <c r="Z16" s="675">
        <v>0.1</v>
      </c>
      <c r="AA16" s="675"/>
      <c r="AB16" s="675"/>
      <c r="AC16" s="675"/>
      <c r="AD16" s="676">
        <v>3032</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136</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19742</v>
      </c>
      <c r="CS16" s="643"/>
      <c r="CT16" s="643"/>
      <c r="CU16" s="643"/>
      <c r="CV16" s="643"/>
      <c r="CW16" s="643"/>
      <c r="CX16" s="643"/>
      <c r="CY16" s="644"/>
      <c r="CZ16" s="675">
        <v>0.4</v>
      </c>
      <c r="DA16" s="675"/>
      <c r="DB16" s="675"/>
      <c r="DC16" s="675"/>
      <c r="DD16" s="648" t="s">
        <v>233</v>
      </c>
      <c r="DE16" s="643"/>
      <c r="DF16" s="643"/>
      <c r="DG16" s="643"/>
      <c r="DH16" s="643"/>
      <c r="DI16" s="643"/>
      <c r="DJ16" s="643"/>
      <c r="DK16" s="643"/>
      <c r="DL16" s="643"/>
      <c r="DM16" s="643"/>
      <c r="DN16" s="643"/>
      <c r="DO16" s="643"/>
      <c r="DP16" s="644"/>
      <c r="DQ16" s="648">
        <v>2748</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1139</v>
      </c>
      <c r="S17" s="643"/>
      <c r="T17" s="643"/>
      <c r="U17" s="643"/>
      <c r="V17" s="643"/>
      <c r="W17" s="643"/>
      <c r="X17" s="643"/>
      <c r="Y17" s="644"/>
      <c r="Z17" s="675">
        <v>0</v>
      </c>
      <c r="AA17" s="675"/>
      <c r="AB17" s="675"/>
      <c r="AC17" s="675"/>
      <c r="AD17" s="676">
        <v>1139</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136</v>
      </c>
      <c r="BP17" s="675"/>
      <c r="BQ17" s="675"/>
      <c r="BR17" s="675"/>
      <c r="BS17" s="648" t="s">
        <v>233</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460813</v>
      </c>
      <c r="CS17" s="643"/>
      <c r="CT17" s="643"/>
      <c r="CU17" s="643"/>
      <c r="CV17" s="643"/>
      <c r="CW17" s="643"/>
      <c r="CX17" s="643"/>
      <c r="CY17" s="644"/>
      <c r="CZ17" s="675">
        <v>9.4</v>
      </c>
      <c r="DA17" s="675"/>
      <c r="DB17" s="675"/>
      <c r="DC17" s="675"/>
      <c r="DD17" s="648" t="s">
        <v>233</v>
      </c>
      <c r="DE17" s="643"/>
      <c r="DF17" s="643"/>
      <c r="DG17" s="643"/>
      <c r="DH17" s="643"/>
      <c r="DI17" s="643"/>
      <c r="DJ17" s="643"/>
      <c r="DK17" s="643"/>
      <c r="DL17" s="643"/>
      <c r="DM17" s="643"/>
      <c r="DN17" s="643"/>
      <c r="DO17" s="643"/>
      <c r="DP17" s="644"/>
      <c r="DQ17" s="648">
        <v>450733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3357</v>
      </c>
      <c r="S18" s="643"/>
      <c r="T18" s="643"/>
      <c r="U18" s="643"/>
      <c r="V18" s="643"/>
      <c r="W18" s="643"/>
      <c r="X18" s="643"/>
      <c r="Y18" s="644"/>
      <c r="Z18" s="675">
        <v>0.1</v>
      </c>
      <c r="AA18" s="675"/>
      <c r="AB18" s="675"/>
      <c r="AC18" s="675"/>
      <c r="AD18" s="676">
        <v>3357</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233</v>
      </c>
      <c r="BP18" s="675"/>
      <c r="BQ18" s="675"/>
      <c r="BR18" s="675"/>
      <c r="BS18" s="648" t="s">
        <v>136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233</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1568</v>
      </c>
      <c r="S19" s="643"/>
      <c r="T19" s="643"/>
      <c r="U19" s="643"/>
      <c r="V19" s="643"/>
      <c r="W19" s="643"/>
      <c r="X19" s="643"/>
      <c r="Y19" s="644"/>
      <c r="Z19" s="675">
        <v>0</v>
      </c>
      <c r="AA19" s="675"/>
      <c r="AB19" s="675"/>
      <c r="AC19" s="675"/>
      <c r="AD19" s="676">
        <v>1568</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11541</v>
      </c>
      <c r="BH19" s="643"/>
      <c r="BI19" s="643"/>
      <c r="BJ19" s="643"/>
      <c r="BK19" s="643"/>
      <c r="BL19" s="643"/>
      <c r="BM19" s="643"/>
      <c r="BN19" s="644"/>
      <c r="BO19" s="675">
        <v>2.5</v>
      </c>
      <c r="BP19" s="675"/>
      <c r="BQ19" s="675"/>
      <c r="BR19" s="675"/>
      <c r="BS19" s="648" t="s">
        <v>128</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128</v>
      </c>
      <c r="DA19" s="675"/>
      <c r="DB19" s="675"/>
      <c r="DC19" s="675"/>
      <c r="DD19" s="648" t="s">
        <v>233</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1408</v>
      </c>
      <c r="S20" s="643"/>
      <c r="T20" s="643"/>
      <c r="U20" s="643"/>
      <c r="V20" s="643"/>
      <c r="W20" s="643"/>
      <c r="X20" s="643"/>
      <c r="Y20" s="644"/>
      <c r="Z20" s="675">
        <v>0</v>
      </c>
      <c r="AA20" s="675"/>
      <c r="AB20" s="675"/>
      <c r="AC20" s="675"/>
      <c r="AD20" s="676">
        <v>1408</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11541</v>
      </c>
      <c r="BH20" s="643"/>
      <c r="BI20" s="643"/>
      <c r="BJ20" s="643"/>
      <c r="BK20" s="643"/>
      <c r="BL20" s="643"/>
      <c r="BM20" s="643"/>
      <c r="BN20" s="644"/>
      <c r="BO20" s="675">
        <v>2.5</v>
      </c>
      <c r="BP20" s="675"/>
      <c r="BQ20" s="675"/>
      <c r="BR20" s="675"/>
      <c r="BS20" s="648" t="s">
        <v>128</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4927458</v>
      </c>
      <c r="CS20" s="643"/>
      <c r="CT20" s="643"/>
      <c r="CU20" s="643"/>
      <c r="CV20" s="643"/>
      <c r="CW20" s="643"/>
      <c r="CX20" s="643"/>
      <c r="CY20" s="644"/>
      <c r="CZ20" s="675">
        <v>100</v>
      </c>
      <c r="DA20" s="675"/>
      <c r="DB20" s="675"/>
      <c r="DC20" s="675"/>
      <c r="DD20" s="648">
        <v>418920</v>
      </c>
      <c r="DE20" s="643"/>
      <c r="DF20" s="643"/>
      <c r="DG20" s="643"/>
      <c r="DH20" s="643"/>
      <c r="DI20" s="643"/>
      <c r="DJ20" s="643"/>
      <c r="DK20" s="643"/>
      <c r="DL20" s="643"/>
      <c r="DM20" s="643"/>
      <c r="DN20" s="643"/>
      <c r="DO20" s="643"/>
      <c r="DP20" s="644"/>
      <c r="DQ20" s="648">
        <v>3479420</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381</v>
      </c>
      <c r="S21" s="643"/>
      <c r="T21" s="643"/>
      <c r="U21" s="643"/>
      <c r="V21" s="643"/>
      <c r="W21" s="643"/>
      <c r="X21" s="643"/>
      <c r="Y21" s="644"/>
      <c r="Z21" s="675">
        <v>0</v>
      </c>
      <c r="AA21" s="675"/>
      <c r="AB21" s="675"/>
      <c r="AC21" s="675"/>
      <c r="AD21" s="676">
        <v>381</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3361</v>
      </c>
      <c r="BH21" s="643"/>
      <c r="BI21" s="643"/>
      <c r="BJ21" s="643"/>
      <c r="BK21" s="643"/>
      <c r="BL21" s="643"/>
      <c r="BM21" s="643"/>
      <c r="BN21" s="644"/>
      <c r="BO21" s="675">
        <v>0.7</v>
      </c>
      <c r="BP21" s="675"/>
      <c r="BQ21" s="675"/>
      <c r="BR21" s="675"/>
      <c r="BS21" s="648" t="s">
        <v>227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2255343</v>
      </c>
      <c r="S22" s="643"/>
      <c r="T22" s="643"/>
      <c r="U22" s="643"/>
      <c r="V22" s="643"/>
      <c r="W22" s="643"/>
      <c r="X22" s="643"/>
      <c r="Y22" s="644"/>
      <c r="Z22" s="675">
        <v>43</v>
      </c>
      <c r="AA22" s="675"/>
      <c r="AB22" s="675"/>
      <c r="AC22" s="675"/>
      <c r="AD22" s="676">
        <v>1948178</v>
      </c>
      <c r="AE22" s="676"/>
      <c r="AF22" s="676"/>
      <c r="AG22" s="676"/>
      <c r="AH22" s="676"/>
      <c r="AI22" s="676"/>
      <c r="AJ22" s="676"/>
      <c r="AK22" s="676"/>
      <c r="AL22" s="645">
        <v>75.400000000000006</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1948178</v>
      </c>
      <c r="S23" s="643"/>
      <c r="T23" s="643"/>
      <c r="U23" s="643"/>
      <c r="V23" s="643"/>
      <c r="W23" s="643"/>
      <c r="X23" s="643"/>
      <c r="Y23" s="644"/>
      <c r="Z23" s="675">
        <v>37.1</v>
      </c>
      <c r="AA23" s="675"/>
      <c r="AB23" s="675"/>
      <c r="AC23" s="675"/>
      <c r="AD23" s="676">
        <v>1948178</v>
      </c>
      <c r="AE23" s="676"/>
      <c r="AF23" s="676"/>
      <c r="AG23" s="676"/>
      <c r="AH23" s="676"/>
      <c r="AI23" s="676"/>
      <c r="AJ23" s="676"/>
      <c r="AK23" s="676"/>
      <c r="AL23" s="645">
        <v>75.400000000000006</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8180</v>
      </c>
      <c r="BH23" s="643"/>
      <c r="BI23" s="643"/>
      <c r="BJ23" s="643"/>
      <c r="BK23" s="643"/>
      <c r="BL23" s="643"/>
      <c r="BM23" s="643"/>
      <c r="BN23" s="644"/>
      <c r="BO23" s="675">
        <v>1.8</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307165</v>
      </c>
      <c r="S24" s="643"/>
      <c r="T24" s="643"/>
      <c r="U24" s="643"/>
      <c r="V24" s="643"/>
      <c r="W24" s="643"/>
      <c r="X24" s="643"/>
      <c r="Y24" s="644"/>
      <c r="Z24" s="675">
        <v>5.9</v>
      </c>
      <c r="AA24" s="675"/>
      <c r="AB24" s="675"/>
      <c r="AC24" s="675"/>
      <c r="AD24" s="676" t="s">
        <v>136</v>
      </c>
      <c r="AE24" s="676"/>
      <c r="AF24" s="676"/>
      <c r="AG24" s="676"/>
      <c r="AH24" s="676"/>
      <c r="AI24" s="676"/>
      <c r="AJ24" s="676"/>
      <c r="AK24" s="676"/>
      <c r="AL24" s="645" t="s">
        <v>227</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136</v>
      </c>
      <c r="BP24" s="675"/>
      <c r="BQ24" s="675"/>
      <c r="BR24" s="675"/>
      <c r="BS24" s="648" t="s">
        <v>227</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1562147</v>
      </c>
      <c r="CS24" s="698"/>
      <c r="CT24" s="698"/>
      <c r="CU24" s="698"/>
      <c r="CV24" s="698"/>
      <c r="CW24" s="698"/>
      <c r="CX24" s="698"/>
      <c r="CY24" s="741"/>
      <c r="CZ24" s="742">
        <v>31.7</v>
      </c>
      <c r="DA24" s="713"/>
      <c r="DB24" s="713"/>
      <c r="DC24" s="745"/>
      <c r="DD24" s="740">
        <v>1228991</v>
      </c>
      <c r="DE24" s="698"/>
      <c r="DF24" s="698"/>
      <c r="DG24" s="698"/>
      <c r="DH24" s="698"/>
      <c r="DI24" s="698"/>
      <c r="DJ24" s="698"/>
      <c r="DK24" s="741"/>
      <c r="DL24" s="740">
        <v>1219320</v>
      </c>
      <c r="DM24" s="698"/>
      <c r="DN24" s="698"/>
      <c r="DO24" s="698"/>
      <c r="DP24" s="698"/>
      <c r="DQ24" s="698"/>
      <c r="DR24" s="698"/>
      <c r="DS24" s="698"/>
      <c r="DT24" s="698"/>
      <c r="DU24" s="698"/>
      <c r="DV24" s="741"/>
      <c r="DW24" s="742">
        <v>45.9</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136</v>
      </c>
      <c r="AA25" s="675"/>
      <c r="AB25" s="675"/>
      <c r="AC25" s="675"/>
      <c r="AD25" s="676" t="s">
        <v>128</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136</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717791</v>
      </c>
      <c r="CS25" s="661"/>
      <c r="CT25" s="661"/>
      <c r="CU25" s="661"/>
      <c r="CV25" s="661"/>
      <c r="CW25" s="661"/>
      <c r="CX25" s="661"/>
      <c r="CY25" s="662"/>
      <c r="CZ25" s="645">
        <v>14.6</v>
      </c>
      <c r="DA25" s="663"/>
      <c r="DB25" s="663"/>
      <c r="DC25" s="664"/>
      <c r="DD25" s="648">
        <v>677493</v>
      </c>
      <c r="DE25" s="661"/>
      <c r="DF25" s="661"/>
      <c r="DG25" s="661"/>
      <c r="DH25" s="661"/>
      <c r="DI25" s="661"/>
      <c r="DJ25" s="661"/>
      <c r="DK25" s="662"/>
      <c r="DL25" s="648">
        <v>676782</v>
      </c>
      <c r="DM25" s="661"/>
      <c r="DN25" s="661"/>
      <c r="DO25" s="661"/>
      <c r="DP25" s="661"/>
      <c r="DQ25" s="661"/>
      <c r="DR25" s="661"/>
      <c r="DS25" s="661"/>
      <c r="DT25" s="661"/>
      <c r="DU25" s="661"/>
      <c r="DV25" s="662"/>
      <c r="DW25" s="645">
        <v>25.5</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2897056</v>
      </c>
      <c r="S26" s="643"/>
      <c r="T26" s="643"/>
      <c r="U26" s="643"/>
      <c r="V26" s="643"/>
      <c r="W26" s="643"/>
      <c r="X26" s="643"/>
      <c r="Y26" s="644"/>
      <c r="Z26" s="675">
        <v>55.2</v>
      </c>
      <c r="AA26" s="675"/>
      <c r="AB26" s="675"/>
      <c r="AC26" s="675"/>
      <c r="AD26" s="676">
        <v>2581711</v>
      </c>
      <c r="AE26" s="676"/>
      <c r="AF26" s="676"/>
      <c r="AG26" s="676"/>
      <c r="AH26" s="676"/>
      <c r="AI26" s="676"/>
      <c r="AJ26" s="676"/>
      <c r="AK26" s="676"/>
      <c r="AL26" s="645">
        <v>99.9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136</v>
      </c>
      <c r="BH26" s="643"/>
      <c r="BI26" s="643"/>
      <c r="BJ26" s="643"/>
      <c r="BK26" s="643"/>
      <c r="BL26" s="643"/>
      <c r="BM26" s="643"/>
      <c r="BN26" s="644"/>
      <c r="BO26" s="675" t="s">
        <v>136</v>
      </c>
      <c r="BP26" s="675"/>
      <c r="BQ26" s="675"/>
      <c r="BR26" s="675"/>
      <c r="BS26" s="648" t="s">
        <v>227</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355727</v>
      </c>
      <c r="CS26" s="643"/>
      <c r="CT26" s="643"/>
      <c r="CU26" s="643"/>
      <c r="CV26" s="643"/>
      <c r="CW26" s="643"/>
      <c r="CX26" s="643"/>
      <c r="CY26" s="644"/>
      <c r="CZ26" s="645">
        <v>7.2</v>
      </c>
      <c r="DA26" s="663"/>
      <c r="DB26" s="663"/>
      <c r="DC26" s="664"/>
      <c r="DD26" s="648">
        <v>340463</v>
      </c>
      <c r="DE26" s="643"/>
      <c r="DF26" s="643"/>
      <c r="DG26" s="643"/>
      <c r="DH26" s="643"/>
      <c r="DI26" s="643"/>
      <c r="DJ26" s="643"/>
      <c r="DK26" s="644"/>
      <c r="DL26" s="648" t="s">
        <v>233</v>
      </c>
      <c r="DM26" s="643"/>
      <c r="DN26" s="643"/>
      <c r="DO26" s="643"/>
      <c r="DP26" s="643"/>
      <c r="DQ26" s="643"/>
      <c r="DR26" s="643"/>
      <c r="DS26" s="643"/>
      <c r="DT26" s="643"/>
      <c r="DU26" s="643"/>
      <c r="DV26" s="644"/>
      <c r="DW26" s="645" t="s">
        <v>227</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737</v>
      </c>
      <c r="S27" s="643"/>
      <c r="T27" s="643"/>
      <c r="U27" s="643"/>
      <c r="V27" s="643"/>
      <c r="W27" s="643"/>
      <c r="X27" s="643"/>
      <c r="Y27" s="644"/>
      <c r="Z27" s="675">
        <v>0</v>
      </c>
      <c r="AA27" s="675"/>
      <c r="AB27" s="675"/>
      <c r="AC27" s="675"/>
      <c r="AD27" s="676">
        <v>737</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455515</v>
      </c>
      <c r="BH27" s="643"/>
      <c r="BI27" s="643"/>
      <c r="BJ27" s="643"/>
      <c r="BK27" s="643"/>
      <c r="BL27" s="643"/>
      <c r="BM27" s="643"/>
      <c r="BN27" s="644"/>
      <c r="BO27" s="675">
        <v>100</v>
      </c>
      <c r="BP27" s="675"/>
      <c r="BQ27" s="675"/>
      <c r="BR27" s="675"/>
      <c r="BS27" s="648" t="s">
        <v>136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383543</v>
      </c>
      <c r="CS27" s="661"/>
      <c r="CT27" s="661"/>
      <c r="CU27" s="661"/>
      <c r="CV27" s="661"/>
      <c r="CW27" s="661"/>
      <c r="CX27" s="661"/>
      <c r="CY27" s="662"/>
      <c r="CZ27" s="645">
        <v>7.8</v>
      </c>
      <c r="DA27" s="663"/>
      <c r="DB27" s="663"/>
      <c r="DC27" s="664"/>
      <c r="DD27" s="648">
        <v>100765</v>
      </c>
      <c r="DE27" s="661"/>
      <c r="DF27" s="661"/>
      <c r="DG27" s="661"/>
      <c r="DH27" s="661"/>
      <c r="DI27" s="661"/>
      <c r="DJ27" s="661"/>
      <c r="DK27" s="662"/>
      <c r="DL27" s="648">
        <v>91805</v>
      </c>
      <c r="DM27" s="661"/>
      <c r="DN27" s="661"/>
      <c r="DO27" s="661"/>
      <c r="DP27" s="661"/>
      <c r="DQ27" s="661"/>
      <c r="DR27" s="661"/>
      <c r="DS27" s="661"/>
      <c r="DT27" s="661"/>
      <c r="DU27" s="661"/>
      <c r="DV27" s="662"/>
      <c r="DW27" s="645">
        <v>3.5</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8792</v>
      </c>
      <c r="S28" s="643"/>
      <c r="T28" s="643"/>
      <c r="U28" s="643"/>
      <c r="V28" s="643"/>
      <c r="W28" s="643"/>
      <c r="X28" s="643"/>
      <c r="Y28" s="644"/>
      <c r="Z28" s="675">
        <v>0.2</v>
      </c>
      <c r="AA28" s="675"/>
      <c r="AB28" s="675"/>
      <c r="AC28" s="675"/>
      <c r="AD28" s="676" t="s">
        <v>128</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460813</v>
      </c>
      <c r="CS28" s="643"/>
      <c r="CT28" s="643"/>
      <c r="CU28" s="643"/>
      <c r="CV28" s="643"/>
      <c r="CW28" s="643"/>
      <c r="CX28" s="643"/>
      <c r="CY28" s="644"/>
      <c r="CZ28" s="645">
        <v>9.4</v>
      </c>
      <c r="DA28" s="663"/>
      <c r="DB28" s="663"/>
      <c r="DC28" s="664"/>
      <c r="DD28" s="648">
        <v>450733</v>
      </c>
      <c r="DE28" s="643"/>
      <c r="DF28" s="643"/>
      <c r="DG28" s="643"/>
      <c r="DH28" s="643"/>
      <c r="DI28" s="643"/>
      <c r="DJ28" s="643"/>
      <c r="DK28" s="644"/>
      <c r="DL28" s="648">
        <v>450733</v>
      </c>
      <c r="DM28" s="643"/>
      <c r="DN28" s="643"/>
      <c r="DO28" s="643"/>
      <c r="DP28" s="643"/>
      <c r="DQ28" s="643"/>
      <c r="DR28" s="643"/>
      <c r="DS28" s="643"/>
      <c r="DT28" s="643"/>
      <c r="DU28" s="643"/>
      <c r="DV28" s="644"/>
      <c r="DW28" s="645">
        <v>17</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47561</v>
      </c>
      <c r="S29" s="643"/>
      <c r="T29" s="643"/>
      <c r="U29" s="643"/>
      <c r="V29" s="643"/>
      <c r="W29" s="643"/>
      <c r="X29" s="643"/>
      <c r="Y29" s="644"/>
      <c r="Z29" s="675">
        <v>0.9</v>
      </c>
      <c r="AA29" s="675"/>
      <c r="AB29" s="675"/>
      <c r="AC29" s="675"/>
      <c r="AD29" s="676">
        <v>741</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460813</v>
      </c>
      <c r="CS29" s="661"/>
      <c r="CT29" s="661"/>
      <c r="CU29" s="661"/>
      <c r="CV29" s="661"/>
      <c r="CW29" s="661"/>
      <c r="CX29" s="661"/>
      <c r="CY29" s="662"/>
      <c r="CZ29" s="645">
        <v>9.4</v>
      </c>
      <c r="DA29" s="663"/>
      <c r="DB29" s="663"/>
      <c r="DC29" s="664"/>
      <c r="DD29" s="648">
        <v>450733</v>
      </c>
      <c r="DE29" s="661"/>
      <c r="DF29" s="661"/>
      <c r="DG29" s="661"/>
      <c r="DH29" s="661"/>
      <c r="DI29" s="661"/>
      <c r="DJ29" s="661"/>
      <c r="DK29" s="662"/>
      <c r="DL29" s="648">
        <v>450733</v>
      </c>
      <c r="DM29" s="661"/>
      <c r="DN29" s="661"/>
      <c r="DO29" s="661"/>
      <c r="DP29" s="661"/>
      <c r="DQ29" s="661"/>
      <c r="DR29" s="661"/>
      <c r="DS29" s="661"/>
      <c r="DT29" s="661"/>
      <c r="DU29" s="661"/>
      <c r="DV29" s="662"/>
      <c r="DW29" s="645">
        <v>17</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12147</v>
      </c>
      <c r="S30" s="643"/>
      <c r="T30" s="643"/>
      <c r="U30" s="643"/>
      <c r="V30" s="643"/>
      <c r="W30" s="643"/>
      <c r="X30" s="643"/>
      <c r="Y30" s="644"/>
      <c r="Z30" s="675">
        <v>0.2</v>
      </c>
      <c r="AA30" s="675"/>
      <c r="AB30" s="675"/>
      <c r="AC30" s="675"/>
      <c r="AD30" s="676" t="s">
        <v>128</v>
      </c>
      <c r="AE30" s="676"/>
      <c r="AF30" s="676"/>
      <c r="AG30" s="676"/>
      <c r="AH30" s="676"/>
      <c r="AI30" s="676"/>
      <c r="AJ30" s="676"/>
      <c r="AK30" s="676"/>
      <c r="AL30" s="645" t="s">
        <v>227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438871</v>
      </c>
      <c r="CS30" s="643"/>
      <c r="CT30" s="643"/>
      <c r="CU30" s="643"/>
      <c r="CV30" s="643"/>
      <c r="CW30" s="643"/>
      <c r="CX30" s="643"/>
      <c r="CY30" s="644"/>
      <c r="CZ30" s="645">
        <v>8.9</v>
      </c>
      <c r="DA30" s="663"/>
      <c r="DB30" s="663"/>
      <c r="DC30" s="664"/>
      <c r="DD30" s="648">
        <v>428791</v>
      </c>
      <c r="DE30" s="643"/>
      <c r="DF30" s="643"/>
      <c r="DG30" s="643"/>
      <c r="DH30" s="643"/>
      <c r="DI30" s="643"/>
      <c r="DJ30" s="643"/>
      <c r="DK30" s="644"/>
      <c r="DL30" s="648">
        <v>428791</v>
      </c>
      <c r="DM30" s="643"/>
      <c r="DN30" s="643"/>
      <c r="DO30" s="643"/>
      <c r="DP30" s="643"/>
      <c r="DQ30" s="643"/>
      <c r="DR30" s="643"/>
      <c r="DS30" s="643"/>
      <c r="DT30" s="643"/>
      <c r="DU30" s="643"/>
      <c r="DV30" s="644"/>
      <c r="DW30" s="645">
        <v>16.100000000000001</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1155410</v>
      </c>
      <c r="S31" s="643"/>
      <c r="T31" s="643"/>
      <c r="U31" s="643"/>
      <c r="V31" s="643"/>
      <c r="W31" s="643"/>
      <c r="X31" s="643"/>
      <c r="Y31" s="644"/>
      <c r="Z31" s="675">
        <v>22</v>
      </c>
      <c r="AA31" s="675"/>
      <c r="AB31" s="675"/>
      <c r="AC31" s="675"/>
      <c r="AD31" s="676" t="s">
        <v>227</v>
      </c>
      <c r="AE31" s="676"/>
      <c r="AF31" s="676"/>
      <c r="AG31" s="676"/>
      <c r="AH31" s="676"/>
      <c r="AI31" s="676"/>
      <c r="AJ31" s="676"/>
      <c r="AK31" s="676"/>
      <c r="AL31" s="645" t="s">
        <v>227</v>
      </c>
      <c r="AM31" s="646"/>
      <c r="AN31" s="646"/>
      <c r="AO31" s="677"/>
      <c r="AP31" s="718" t="s">
        <v>311</v>
      </c>
      <c r="AQ31" s="719"/>
      <c r="AR31" s="719"/>
      <c r="AS31" s="719"/>
      <c r="AT31" s="724" t="s">
        <v>312</v>
      </c>
      <c r="AU31" s="231"/>
      <c r="AV31" s="231"/>
      <c r="AW31" s="231"/>
      <c r="AX31" s="708" t="s">
        <v>187</v>
      </c>
      <c r="AY31" s="709"/>
      <c r="AZ31" s="709"/>
      <c r="BA31" s="709"/>
      <c r="BB31" s="709"/>
      <c r="BC31" s="709"/>
      <c r="BD31" s="709"/>
      <c r="BE31" s="709"/>
      <c r="BF31" s="710"/>
      <c r="BG31" s="711">
        <v>99.6</v>
      </c>
      <c r="BH31" s="712"/>
      <c r="BI31" s="712"/>
      <c r="BJ31" s="712"/>
      <c r="BK31" s="712"/>
      <c r="BL31" s="712"/>
      <c r="BM31" s="713">
        <v>94.4</v>
      </c>
      <c r="BN31" s="712"/>
      <c r="BO31" s="712"/>
      <c r="BP31" s="712"/>
      <c r="BQ31" s="714"/>
      <c r="BR31" s="711">
        <v>99.5</v>
      </c>
      <c r="BS31" s="712"/>
      <c r="BT31" s="712"/>
      <c r="BU31" s="712"/>
      <c r="BV31" s="712"/>
      <c r="BW31" s="712"/>
      <c r="BX31" s="713">
        <v>92.9</v>
      </c>
      <c r="BY31" s="712"/>
      <c r="BZ31" s="712"/>
      <c r="CA31" s="712"/>
      <c r="CB31" s="714"/>
      <c r="CD31" s="729"/>
      <c r="CE31" s="730"/>
      <c r="CF31" s="681" t="s">
        <v>313</v>
      </c>
      <c r="CG31" s="682"/>
      <c r="CH31" s="682"/>
      <c r="CI31" s="682"/>
      <c r="CJ31" s="682"/>
      <c r="CK31" s="682"/>
      <c r="CL31" s="682"/>
      <c r="CM31" s="682"/>
      <c r="CN31" s="682"/>
      <c r="CO31" s="682"/>
      <c r="CP31" s="682"/>
      <c r="CQ31" s="683"/>
      <c r="CR31" s="642">
        <v>21942</v>
      </c>
      <c r="CS31" s="661"/>
      <c r="CT31" s="661"/>
      <c r="CU31" s="661"/>
      <c r="CV31" s="661"/>
      <c r="CW31" s="661"/>
      <c r="CX31" s="661"/>
      <c r="CY31" s="662"/>
      <c r="CZ31" s="645">
        <v>0.4</v>
      </c>
      <c r="DA31" s="663"/>
      <c r="DB31" s="663"/>
      <c r="DC31" s="664"/>
      <c r="DD31" s="648">
        <v>21942</v>
      </c>
      <c r="DE31" s="661"/>
      <c r="DF31" s="661"/>
      <c r="DG31" s="661"/>
      <c r="DH31" s="661"/>
      <c r="DI31" s="661"/>
      <c r="DJ31" s="661"/>
      <c r="DK31" s="662"/>
      <c r="DL31" s="648">
        <v>21942</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136</v>
      </c>
      <c r="S32" s="643"/>
      <c r="T32" s="643"/>
      <c r="U32" s="643"/>
      <c r="V32" s="643"/>
      <c r="W32" s="643"/>
      <c r="X32" s="643"/>
      <c r="Y32" s="644"/>
      <c r="Z32" s="675" t="s">
        <v>128</v>
      </c>
      <c r="AA32" s="675"/>
      <c r="AB32" s="675"/>
      <c r="AC32" s="675"/>
      <c r="AD32" s="676" t="s">
        <v>233</v>
      </c>
      <c r="AE32" s="676"/>
      <c r="AF32" s="676"/>
      <c r="AG32" s="676"/>
      <c r="AH32" s="676"/>
      <c r="AI32" s="676"/>
      <c r="AJ32" s="676"/>
      <c r="AK32" s="676"/>
      <c r="AL32" s="645" t="s">
        <v>136</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99.6</v>
      </c>
      <c r="BH32" s="661"/>
      <c r="BI32" s="661"/>
      <c r="BJ32" s="661"/>
      <c r="BK32" s="661"/>
      <c r="BL32" s="661"/>
      <c r="BM32" s="646">
        <v>96</v>
      </c>
      <c r="BN32" s="707"/>
      <c r="BO32" s="707"/>
      <c r="BP32" s="707"/>
      <c r="BQ32" s="688"/>
      <c r="BR32" s="715">
        <v>99.4</v>
      </c>
      <c r="BS32" s="661"/>
      <c r="BT32" s="661"/>
      <c r="BU32" s="661"/>
      <c r="BV32" s="661"/>
      <c r="BW32" s="661"/>
      <c r="BX32" s="646">
        <v>94.8</v>
      </c>
      <c r="BY32" s="707"/>
      <c r="BZ32" s="707"/>
      <c r="CA32" s="707"/>
      <c r="CB32" s="688"/>
      <c r="CD32" s="731"/>
      <c r="CE32" s="732"/>
      <c r="CF32" s="681" t="s">
        <v>317</v>
      </c>
      <c r="CG32" s="682"/>
      <c r="CH32" s="682"/>
      <c r="CI32" s="682"/>
      <c r="CJ32" s="682"/>
      <c r="CK32" s="682"/>
      <c r="CL32" s="682"/>
      <c r="CM32" s="682"/>
      <c r="CN32" s="682"/>
      <c r="CO32" s="682"/>
      <c r="CP32" s="682"/>
      <c r="CQ32" s="683"/>
      <c r="CR32" s="642" t="s">
        <v>128</v>
      </c>
      <c r="CS32" s="643"/>
      <c r="CT32" s="643"/>
      <c r="CU32" s="643"/>
      <c r="CV32" s="643"/>
      <c r="CW32" s="643"/>
      <c r="CX32" s="643"/>
      <c r="CY32" s="644"/>
      <c r="CZ32" s="645" t="s">
        <v>233</v>
      </c>
      <c r="DA32" s="663"/>
      <c r="DB32" s="663"/>
      <c r="DC32" s="664"/>
      <c r="DD32" s="648" t="s">
        <v>128</v>
      </c>
      <c r="DE32" s="643"/>
      <c r="DF32" s="643"/>
      <c r="DG32" s="643"/>
      <c r="DH32" s="643"/>
      <c r="DI32" s="643"/>
      <c r="DJ32" s="643"/>
      <c r="DK32" s="644"/>
      <c r="DL32" s="648" t="s">
        <v>136</v>
      </c>
      <c r="DM32" s="643"/>
      <c r="DN32" s="643"/>
      <c r="DO32" s="643"/>
      <c r="DP32" s="643"/>
      <c r="DQ32" s="643"/>
      <c r="DR32" s="643"/>
      <c r="DS32" s="643"/>
      <c r="DT32" s="643"/>
      <c r="DU32" s="643"/>
      <c r="DV32" s="644"/>
      <c r="DW32" s="645" t="s">
        <v>233</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250090</v>
      </c>
      <c r="S33" s="643"/>
      <c r="T33" s="643"/>
      <c r="U33" s="643"/>
      <c r="V33" s="643"/>
      <c r="W33" s="643"/>
      <c r="X33" s="643"/>
      <c r="Y33" s="644"/>
      <c r="Z33" s="675">
        <v>4.8</v>
      </c>
      <c r="AA33" s="675"/>
      <c r="AB33" s="675"/>
      <c r="AC33" s="675"/>
      <c r="AD33" s="676" t="s">
        <v>227</v>
      </c>
      <c r="AE33" s="676"/>
      <c r="AF33" s="676"/>
      <c r="AG33" s="676"/>
      <c r="AH33" s="676"/>
      <c r="AI33" s="676"/>
      <c r="AJ33" s="676"/>
      <c r="AK33" s="676"/>
      <c r="AL33" s="645" t="s">
        <v>233</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99.4</v>
      </c>
      <c r="BH33" s="627"/>
      <c r="BI33" s="627"/>
      <c r="BJ33" s="627"/>
      <c r="BK33" s="627"/>
      <c r="BL33" s="627"/>
      <c r="BM33" s="669">
        <v>90.9</v>
      </c>
      <c r="BN33" s="627"/>
      <c r="BO33" s="627"/>
      <c r="BP33" s="627"/>
      <c r="BQ33" s="671"/>
      <c r="BR33" s="706">
        <v>99.3</v>
      </c>
      <c r="BS33" s="627"/>
      <c r="BT33" s="627"/>
      <c r="BU33" s="627"/>
      <c r="BV33" s="627"/>
      <c r="BW33" s="627"/>
      <c r="BX33" s="669">
        <v>88.3</v>
      </c>
      <c r="BY33" s="627"/>
      <c r="BZ33" s="627"/>
      <c r="CA33" s="627"/>
      <c r="CB33" s="671"/>
      <c r="CD33" s="681" t="s">
        <v>320</v>
      </c>
      <c r="CE33" s="682"/>
      <c r="CF33" s="682"/>
      <c r="CG33" s="682"/>
      <c r="CH33" s="682"/>
      <c r="CI33" s="682"/>
      <c r="CJ33" s="682"/>
      <c r="CK33" s="682"/>
      <c r="CL33" s="682"/>
      <c r="CM33" s="682"/>
      <c r="CN33" s="682"/>
      <c r="CO33" s="682"/>
      <c r="CP33" s="682"/>
      <c r="CQ33" s="683"/>
      <c r="CR33" s="642">
        <v>2926649</v>
      </c>
      <c r="CS33" s="661"/>
      <c r="CT33" s="661"/>
      <c r="CU33" s="661"/>
      <c r="CV33" s="661"/>
      <c r="CW33" s="661"/>
      <c r="CX33" s="661"/>
      <c r="CY33" s="662"/>
      <c r="CZ33" s="645">
        <v>59.4</v>
      </c>
      <c r="DA33" s="663"/>
      <c r="DB33" s="663"/>
      <c r="DC33" s="664"/>
      <c r="DD33" s="648">
        <v>2047915</v>
      </c>
      <c r="DE33" s="661"/>
      <c r="DF33" s="661"/>
      <c r="DG33" s="661"/>
      <c r="DH33" s="661"/>
      <c r="DI33" s="661"/>
      <c r="DJ33" s="661"/>
      <c r="DK33" s="662"/>
      <c r="DL33" s="648">
        <v>1348123</v>
      </c>
      <c r="DM33" s="661"/>
      <c r="DN33" s="661"/>
      <c r="DO33" s="661"/>
      <c r="DP33" s="661"/>
      <c r="DQ33" s="661"/>
      <c r="DR33" s="661"/>
      <c r="DS33" s="661"/>
      <c r="DT33" s="661"/>
      <c r="DU33" s="661"/>
      <c r="DV33" s="662"/>
      <c r="DW33" s="645">
        <v>50.7</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13719</v>
      </c>
      <c r="S34" s="643"/>
      <c r="T34" s="643"/>
      <c r="U34" s="643"/>
      <c r="V34" s="643"/>
      <c r="W34" s="643"/>
      <c r="X34" s="643"/>
      <c r="Y34" s="644"/>
      <c r="Z34" s="675">
        <v>0.3</v>
      </c>
      <c r="AA34" s="675"/>
      <c r="AB34" s="675"/>
      <c r="AC34" s="675"/>
      <c r="AD34" s="676">
        <v>276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495846</v>
      </c>
      <c r="CS34" s="643"/>
      <c r="CT34" s="643"/>
      <c r="CU34" s="643"/>
      <c r="CV34" s="643"/>
      <c r="CW34" s="643"/>
      <c r="CX34" s="643"/>
      <c r="CY34" s="644"/>
      <c r="CZ34" s="645">
        <v>10.1</v>
      </c>
      <c r="DA34" s="663"/>
      <c r="DB34" s="663"/>
      <c r="DC34" s="664"/>
      <c r="DD34" s="648">
        <v>362557</v>
      </c>
      <c r="DE34" s="643"/>
      <c r="DF34" s="643"/>
      <c r="DG34" s="643"/>
      <c r="DH34" s="643"/>
      <c r="DI34" s="643"/>
      <c r="DJ34" s="643"/>
      <c r="DK34" s="644"/>
      <c r="DL34" s="648">
        <v>309965</v>
      </c>
      <c r="DM34" s="643"/>
      <c r="DN34" s="643"/>
      <c r="DO34" s="643"/>
      <c r="DP34" s="643"/>
      <c r="DQ34" s="643"/>
      <c r="DR34" s="643"/>
      <c r="DS34" s="643"/>
      <c r="DT34" s="643"/>
      <c r="DU34" s="643"/>
      <c r="DV34" s="644"/>
      <c r="DW34" s="645">
        <v>11.7</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73101</v>
      </c>
      <c r="S35" s="643"/>
      <c r="T35" s="643"/>
      <c r="U35" s="643"/>
      <c r="V35" s="643"/>
      <c r="W35" s="643"/>
      <c r="X35" s="643"/>
      <c r="Y35" s="644"/>
      <c r="Z35" s="675">
        <v>1.4</v>
      </c>
      <c r="AA35" s="675"/>
      <c r="AB35" s="675"/>
      <c r="AC35" s="675"/>
      <c r="AD35" s="676" t="s">
        <v>136</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103165</v>
      </c>
      <c r="CS35" s="661"/>
      <c r="CT35" s="661"/>
      <c r="CU35" s="661"/>
      <c r="CV35" s="661"/>
      <c r="CW35" s="661"/>
      <c r="CX35" s="661"/>
      <c r="CY35" s="662"/>
      <c r="CZ35" s="645">
        <v>2.1</v>
      </c>
      <c r="DA35" s="663"/>
      <c r="DB35" s="663"/>
      <c r="DC35" s="664"/>
      <c r="DD35" s="648">
        <v>81287</v>
      </c>
      <c r="DE35" s="661"/>
      <c r="DF35" s="661"/>
      <c r="DG35" s="661"/>
      <c r="DH35" s="661"/>
      <c r="DI35" s="661"/>
      <c r="DJ35" s="661"/>
      <c r="DK35" s="662"/>
      <c r="DL35" s="648">
        <v>78224</v>
      </c>
      <c r="DM35" s="661"/>
      <c r="DN35" s="661"/>
      <c r="DO35" s="661"/>
      <c r="DP35" s="661"/>
      <c r="DQ35" s="661"/>
      <c r="DR35" s="661"/>
      <c r="DS35" s="661"/>
      <c r="DT35" s="661"/>
      <c r="DU35" s="661"/>
      <c r="DV35" s="662"/>
      <c r="DW35" s="645">
        <v>2.9</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248071</v>
      </c>
      <c r="S36" s="643"/>
      <c r="T36" s="643"/>
      <c r="U36" s="643"/>
      <c r="V36" s="643"/>
      <c r="W36" s="643"/>
      <c r="X36" s="643"/>
      <c r="Y36" s="644"/>
      <c r="Z36" s="675">
        <v>4.7</v>
      </c>
      <c r="AA36" s="675"/>
      <c r="AB36" s="675"/>
      <c r="AC36" s="675"/>
      <c r="AD36" s="676" t="s">
        <v>136</v>
      </c>
      <c r="AE36" s="676"/>
      <c r="AF36" s="676"/>
      <c r="AG36" s="676"/>
      <c r="AH36" s="676"/>
      <c r="AI36" s="676"/>
      <c r="AJ36" s="676"/>
      <c r="AK36" s="676"/>
      <c r="AL36" s="645" t="s">
        <v>136</v>
      </c>
      <c r="AM36" s="646"/>
      <c r="AN36" s="646"/>
      <c r="AO36" s="677"/>
      <c r="AP36" s="235"/>
      <c r="AQ36" s="694" t="s">
        <v>328</v>
      </c>
      <c r="AR36" s="695"/>
      <c r="AS36" s="695"/>
      <c r="AT36" s="695"/>
      <c r="AU36" s="695"/>
      <c r="AV36" s="695"/>
      <c r="AW36" s="695"/>
      <c r="AX36" s="695"/>
      <c r="AY36" s="696"/>
      <c r="AZ36" s="697">
        <v>635306</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t="s">
        <v>233</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1272962</v>
      </c>
      <c r="CS36" s="643"/>
      <c r="CT36" s="643"/>
      <c r="CU36" s="643"/>
      <c r="CV36" s="643"/>
      <c r="CW36" s="643"/>
      <c r="CX36" s="643"/>
      <c r="CY36" s="644"/>
      <c r="CZ36" s="645">
        <v>25.8</v>
      </c>
      <c r="DA36" s="663"/>
      <c r="DB36" s="663"/>
      <c r="DC36" s="664"/>
      <c r="DD36" s="648">
        <v>627781</v>
      </c>
      <c r="DE36" s="643"/>
      <c r="DF36" s="643"/>
      <c r="DG36" s="643"/>
      <c r="DH36" s="643"/>
      <c r="DI36" s="643"/>
      <c r="DJ36" s="643"/>
      <c r="DK36" s="644"/>
      <c r="DL36" s="648">
        <v>419679</v>
      </c>
      <c r="DM36" s="643"/>
      <c r="DN36" s="643"/>
      <c r="DO36" s="643"/>
      <c r="DP36" s="643"/>
      <c r="DQ36" s="643"/>
      <c r="DR36" s="643"/>
      <c r="DS36" s="643"/>
      <c r="DT36" s="643"/>
      <c r="DU36" s="643"/>
      <c r="DV36" s="644"/>
      <c r="DW36" s="645">
        <v>15.8</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320560</v>
      </c>
      <c r="S37" s="643"/>
      <c r="T37" s="643"/>
      <c r="U37" s="643"/>
      <c r="V37" s="643"/>
      <c r="W37" s="643"/>
      <c r="X37" s="643"/>
      <c r="Y37" s="644"/>
      <c r="Z37" s="675">
        <v>6.1</v>
      </c>
      <c r="AA37" s="675"/>
      <c r="AB37" s="675"/>
      <c r="AC37" s="675"/>
      <c r="AD37" s="676" t="s">
        <v>227</v>
      </c>
      <c r="AE37" s="676"/>
      <c r="AF37" s="676"/>
      <c r="AG37" s="676"/>
      <c r="AH37" s="676"/>
      <c r="AI37" s="676"/>
      <c r="AJ37" s="676"/>
      <c r="AK37" s="676"/>
      <c r="AL37" s="645" t="s">
        <v>233</v>
      </c>
      <c r="AM37" s="646"/>
      <c r="AN37" s="646"/>
      <c r="AO37" s="677"/>
      <c r="AQ37" s="685" t="s">
        <v>332</v>
      </c>
      <c r="AR37" s="686"/>
      <c r="AS37" s="686"/>
      <c r="AT37" s="686"/>
      <c r="AU37" s="686"/>
      <c r="AV37" s="686"/>
      <c r="AW37" s="686"/>
      <c r="AX37" s="686"/>
      <c r="AY37" s="687"/>
      <c r="AZ37" s="642">
        <v>142943</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t="s">
        <v>233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287053</v>
      </c>
      <c r="CS37" s="661"/>
      <c r="CT37" s="661"/>
      <c r="CU37" s="661"/>
      <c r="CV37" s="661"/>
      <c r="CW37" s="661"/>
      <c r="CX37" s="661"/>
      <c r="CY37" s="662"/>
      <c r="CZ37" s="645">
        <v>5.8</v>
      </c>
      <c r="DA37" s="663"/>
      <c r="DB37" s="663"/>
      <c r="DC37" s="664"/>
      <c r="DD37" s="648">
        <v>250182</v>
      </c>
      <c r="DE37" s="661"/>
      <c r="DF37" s="661"/>
      <c r="DG37" s="661"/>
      <c r="DH37" s="661"/>
      <c r="DI37" s="661"/>
      <c r="DJ37" s="661"/>
      <c r="DK37" s="662"/>
      <c r="DL37" s="648">
        <v>250182</v>
      </c>
      <c r="DM37" s="661"/>
      <c r="DN37" s="661"/>
      <c r="DO37" s="661"/>
      <c r="DP37" s="661"/>
      <c r="DQ37" s="661"/>
      <c r="DR37" s="661"/>
      <c r="DS37" s="661"/>
      <c r="DT37" s="661"/>
      <c r="DU37" s="661"/>
      <c r="DV37" s="662"/>
      <c r="DW37" s="645">
        <v>9.4</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30735</v>
      </c>
      <c r="S38" s="643"/>
      <c r="T38" s="643"/>
      <c r="U38" s="643"/>
      <c r="V38" s="643"/>
      <c r="W38" s="643"/>
      <c r="X38" s="643"/>
      <c r="Y38" s="644"/>
      <c r="Z38" s="675">
        <v>0.6</v>
      </c>
      <c r="AA38" s="675"/>
      <c r="AB38" s="675"/>
      <c r="AC38" s="675"/>
      <c r="AD38" s="676">
        <v>154</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56200</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655</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579106</v>
      </c>
      <c r="CS38" s="643"/>
      <c r="CT38" s="643"/>
      <c r="CU38" s="643"/>
      <c r="CV38" s="643"/>
      <c r="CW38" s="643"/>
      <c r="CX38" s="643"/>
      <c r="CY38" s="644"/>
      <c r="CZ38" s="645">
        <v>11.8</v>
      </c>
      <c r="DA38" s="663"/>
      <c r="DB38" s="663"/>
      <c r="DC38" s="664"/>
      <c r="DD38" s="648">
        <v>553007</v>
      </c>
      <c r="DE38" s="643"/>
      <c r="DF38" s="643"/>
      <c r="DG38" s="643"/>
      <c r="DH38" s="643"/>
      <c r="DI38" s="643"/>
      <c r="DJ38" s="643"/>
      <c r="DK38" s="644"/>
      <c r="DL38" s="648">
        <v>540255</v>
      </c>
      <c r="DM38" s="643"/>
      <c r="DN38" s="643"/>
      <c r="DO38" s="643"/>
      <c r="DP38" s="643"/>
      <c r="DQ38" s="643"/>
      <c r="DR38" s="643"/>
      <c r="DS38" s="643"/>
      <c r="DT38" s="643"/>
      <c r="DU38" s="643"/>
      <c r="DV38" s="644"/>
      <c r="DW38" s="645">
        <v>20.3</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191700</v>
      </c>
      <c r="S39" s="643"/>
      <c r="T39" s="643"/>
      <c r="U39" s="643"/>
      <c r="V39" s="643"/>
      <c r="W39" s="643"/>
      <c r="X39" s="643"/>
      <c r="Y39" s="644"/>
      <c r="Z39" s="675">
        <v>3.7</v>
      </c>
      <c r="AA39" s="675"/>
      <c r="AB39" s="675"/>
      <c r="AC39" s="675"/>
      <c r="AD39" s="676" t="s">
        <v>136</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t="s">
        <v>227</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1068</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467379</v>
      </c>
      <c r="CS39" s="661"/>
      <c r="CT39" s="661"/>
      <c r="CU39" s="661"/>
      <c r="CV39" s="661"/>
      <c r="CW39" s="661"/>
      <c r="CX39" s="661"/>
      <c r="CY39" s="662"/>
      <c r="CZ39" s="645">
        <v>9.5</v>
      </c>
      <c r="DA39" s="663"/>
      <c r="DB39" s="663"/>
      <c r="DC39" s="664"/>
      <c r="DD39" s="648">
        <v>419092</v>
      </c>
      <c r="DE39" s="661"/>
      <c r="DF39" s="661"/>
      <c r="DG39" s="661"/>
      <c r="DH39" s="661"/>
      <c r="DI39" s="661"/>
      <c r="DJ39" s="661"/>
      <c r="DK39" s="662"/>
      <c r="DL39" s="648" t="s">
        <v>128</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227</v>
      </c>
      <c r="AA40" s="675"/>
      <c r="AB40" s="675"/>
      <c r="AC40" s="675"/>
      <c r="AD40" s="676" t="s">
        <v>233</v>
      </c>
      <c r="AE40" s="676"/>
      <c r="AF40" s="676"/>
      <c r="AG40" s="676"/>
      <c r="AH40" s="676"/>
      <c r="AI40" s="676"/>
      <c r="AJ40" s="676"/>
      <c r="AK40" s="676"/>
      <c r="AL40" s="645" t="s">
        <v>227</v>
      </c>
      <c r="AM40" s="646"/>
      <c r="AN40" s="646"/>
      <c r="AO40" s="677"/>
      <c r="AQ40" s="685" t="s">
        <v>344</v>
      </c>
      <c r="AR40" s="686"/>
      <c r="AS40" s="686"/>
      <c r="AT40" s="686"/>
      <c r="AU40" s="686"/>
      <c r="AV40" s="686"/>
      <c r="AW40" s="686"/>
      <c r="AX40" s="686"/>
      <c r="AY40" s="687"/>
      <c r="AZ40" s="642" t="s">
        <v>233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t="s">
        <v>233</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8191</v>
      </c>
      <c r="CS40" s="643"/>
      <c r="CT40" s="643"/>
      <c r="CU40" s="643"/>
      <c r="CV40" s="643"/>
      <c r="CW40" s="643"/>
      <c r="CX40" s="643"/>
      <c r="CY40" s="644"/>
      <c r="CZ40" s="645">
        <v>0.2</v>
      </c>
      <c r="DA40" s="663"/>
      <c r="DB40" s="663"/>
      <c r="DC40" s="664"/>
      <c r="DD40" s="648">
        <v>4191</v>
      </c>
      <c r="DE40" s="643"/>
      <c r="DF40" s="643"/>
      <c r="DG40" s="643"/>
      <c r="DH40" s="643"/>
      <c r="DI40" s="643"/>
      <c r="DJ40" s="643"/>
      <c r="DK40" s="644"/>
      <c r="DL40" s="648" t="s">
        <v>233</v>
      </c>
      <c r="DM40" s="643"/>
      <c r="DN40" s="643"/>
      <c r="DO40" s="643"/>
      <c r="DP40" s="643"/>
      <c r="DQ40" s="643"/>
      <c r="DR40" s="643"/>
      <c r="DS40" s="643"/>
      <c r="DT40" s="643"/>
      <c r="DU40" s="643"/>
      <c r="DV40" s="644"/>
      <c r="DW40" s="645" t="s">
        <v>136</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227</v>
      </c>
      <c r="AA41" s="675"/>
      <c r="AB41" s="675"/>
      <c r="AC41" s="675"/>
      <c r="AD41" s="676" t="s">
        <v>136</v>
      </c>
      <c r="AE41" s="676"/>
      <c r="AF41" s="676"/>
      <c r="AG41" s="676"/>
      <c r="AH41" s="676"/>
      <c r="AI41" s="676"/>
      <c r="AJ41" s="676"/>
      <c r="AK41" s="676"/>
      <c r="AL41" s="645" t="s">
        <v>233</v>
      </c>
      <c r="AM41" s="646"/>
      <c r="AN41" s="646"/>
      <c r="AO41" s="677"/>
      <c r="AQ41" s="685" t="s">
        <v>349</v>
      </c>
      <c r="AR41" s="686"/>
      <c r="AS41" s="686"/>
      <c r="AT41" s="686"/>
      <c r="AU41" s="686"/>
      <c r="AV41" s="686"/>
      <c r="AW41" s="686"/>
      <c r="AX41" s="686"/>
      <c r="AY41" s="687"/>
      <c r="AZ41" s="642">
        <v>209745</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t="s">
        <v>136</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128</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74100</v>
      </c>
      <c r="S42" s="643"/>
      <c r="T42" s="643"/>
      <c r="U42" s="643"/>
      <c r="V42" s="643"/>
      <c r="W42" s="643"/>
      <c r="X42" s="643"/>
      <c r="Y42" s="644"/>
      <c r="Z42" s="675">
        <v>1.4</v>
      </c>
      <c r="AA42" s="675"/>
      <c r="AB42" s="675"/>
      <c r="AC42" s="675"/>
      <c r="AD42" s="676" t="s">
        <v>136</v>
      </c>
      <c r="AE42" s="676"/>
      <c r="AF42" s="676"/>
      <c r="AG42" s="676"/>
      <c r="AH42" s="676"/>
      <c r="AI42" s="676"/>
      <c r="AJ42" s="676"/>
      <c r="AK42" s="676"/>
      <c r="AL42" s="645" t="s">
        <v>136</v>
      </c>
      <c r="AM42" s="646"/>
      <c r="AN42" s="646"/>
      <c r="AO42" s="677"/>
      <c r="AQ42" s="678" t="s">
        <v>353</v>
      </c>
      <c r="AR42" s="679"/>
      <c r="AS42" s="679"/>
      <c r="AT42" s="679"/>
      <c r="AU42" s="679"/>
      <c r="AV42" s="679"/>
      <c r="AW42" s="679"/>
      <c r="AX42" s="679"/>
      <c r="AY42" s="680"/>
      <c r="AZ42" s="626">
        <v>226418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t="s">
        <v>136</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438662</v>
      </c>
      <c r="CS42" s="643"/>
      <c r="CT42" s="643"/>
      <c r="CU42" s="643"/>
      <c r="CV42" s="643"/>
      <c r="CW42" s="643"/>
      <c r="CX42" s="643"/>
      <c r="CY42" s="644"/>
      <c r="CZ42" s="645">
        <v>8.9</v>
      </c>
      <c r="DA42" s="646"/>
      <c r="DB42" s="646"/>
      <c r="DC42" s="647"/>
      <c r="DD42" s="648">
        <v>202514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5249679</v>
      </c>
      <c r="S43" s="665"/>
      <c r="T43" s="665"/>
      <c r="U43" s="665"/>
      <c r="V43" s="665"/>
      <c r="W43" s="665"/>
      <c r="X43" s="665"/>
      <c r="Y43" s="666"/>
      <c r="Z43" s="667">
        <v>100</v>
      </c>
      <c r="AA43" s="667"/>
      <c r="AB43" s="667"/>
      <c r="AC43" s="667"/>
      <c r="AD43" s="668">
        <v>2583619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11207</v>
      </c>
      <c r="CS43" s="661"/>
      <c r="CT43" s="661"/>
      <c r="CU43" s="661"/>
      <c r="CV43" s="661"/>
      <c r="CW43" s="661"/>
      <c r="CX43" s="661"/>
      <c r="CY43" s="662"/>
      <c r="CZ43" s="645">
        <v>0.2</v>
      </c>
      <c r="DA43" s="663"/>
      <c r="DB43" s="663"/>
      <c r="DC43" s="664"/>
      <c r="DD43" s="648">
        <v>11207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418920</v>
      </c>
      <c r="CS44" s="643"/>
      <c r="CT44" s="643"/>
      <c r="CU44" s="643"/>
      <c r="CV44" s="643"/>
      <c r="CW44" s="643"/>
      <c r="CX44" s="643"/>
      <c r="CY44" s="644"/>
      <c r="CZ44" s="645">
        <v>8.5</v>
      </c>
      <c r="DA44" s="646"/>
      <c r="DB44" s="646"/>
      <c r="DC44" s="647"/>
      <c r="DD44" s="648">
        <v>199766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135603</v>
      </c>
      <c r="CS45" s="661"/>
      <c r="CT45" s="661"/>
      <c r="CU45" s="661"/>
      <c r="CV45" s="661"/>
      <c r="CW45" s="661"/>
      <c r="CX45" s="661"/>
      <c r="CY45" s="662"/>
      <c r="CZ45" s="645">
        <v>2.8</v>
      </c>
      <c r="DA45" s="663"/>
      <c r="DB45" s="663"/>
      <c r="DC45" s="664"/>
      <c r="DD45" s="648">
        <v>11433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283110</v>
      </c>
      <c r="CS46" s="643"/>
      <c r="CT46" s="643"/>
      <c r="CU46" s="643"/>
      <c r="CV46" s="643"/>
      <c r="CW46" s="643"/>
      <c r="CX46" s="643"/>
      <c r="CY46" s="644"/>
      <c r="CZ46" s="645">
        <v>5.7</v>
      </c>
      <c r="DA46" s="646"/>
      <c r="DB46" s="646"/>
      <c r="DC46" s="647"/>
      <c r="DD46" s="648">
        <v>188126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19742</v>
      </c>
      <c r="CS47" s="661"/>
      <c r="CT47" s="661"/>
      <c r="CU47" s="661"/>
      <c r="CV47" s="661"/>
      <c r="CW47" s="661"/>
      <c r="CX47" s="661"/>
      <c r="CY47" s="662"/>
      <c r="CZ47" s="645">
        <v>0.4</v>
      </c>
      <c r="DA47" s="663"/>
      <c r="DB47" s="663"/>
      <c r="DC47" s="664"/>
      <c r="DD47" s="648">
        <v>2748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136</v>
      </c>
      <c r="CS48" s="643"/>
      <c r="CT48" s="643"/>
      <c r="CU48" s="643"/>
      <c r="CV48" s="643"/>
      <c r="CW48" s="643"/>
      <c r="CX48" s="643"/>
      <c r="CY48" s="644"/>
      <c r="CZ48" s="645" t="s">
        <v>233</v>
      </c>
      <c r="DA48" s="646"/>
      <c r="DB48" s="646"/>
      <c r="DC48" s="647"/>
      <c r="DD48" s="648" t="s">
        <v>136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4927458</v>
      </c>
      <c r="CS49" s="627"/>
      <c r="CT49" s="627"/>
      <c r="CU49" s="627"/>
      <c r="CV49" s="627"/>
      <c r="CW49" s="627"/>
      <c r="CX49" s="627"/>
      <c r="CY49" s="628"/>
      <c r="CZ49" s="629">
        <v>100</v>
      </c>
      <c r="DA49" s="630"/>
      <c r="DB49" s="630"/>
      <c r="DC49" s="631"/>
      <c r="DD49" s="632">
        <v>3479420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oTFyR9Aeo9xX35tvYUQR78tgCHZpRdAiLtsxZpMg0Ag8DLs7KFgj6GcUoqj9uphPPfv+Cct8oB8PH1L4dxfkw==" saltValue="rVJHah8q8I+4sIfSO2HB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5250</v>
      </c>
      <c r="R7" s="1162"/>
      <c r="S7" s="1162"/>
      <c r="T7" s="1162"/>
      <c r="U7" s="1162"/>
      <c r="V7" s="1162">
        <v>4927</v>
      </c>
      <c r="W7" s="1162"/>
      <c r="X7" s="1162"/>
      <c r="Y7" s="1162"/>
      <c r="Z7" s="1162"/>
      <c r="AA7" s="1162">
        <v>322</v>
      </c>
      <c r="AB7" s="1162"/>
      <c r="AC7" s="1162"/>
      <c r="AD7" s="1162"/>
      <c r="AE7" s="1163"/>
      <c r="AF7" s="1164">
        <v>297</v>
      </c>
      <c r="AG7" s="1165"/>
      <c r="AH7" s="1165"/>
      <c r="AI7" s="1165"/>
      <c r="AJ7" s="1166"/>
      <c r="AK7" s="1148">
        <v>248</v>
      </c>
      <c r="AL7" s="1149"/>
      <c r="AM7" s="1149"/>
      <c r="AN7" s="1149"/>
      <c r="AO7" s="1149"/>
      <c r="AP7" s="1149">
        <v>4173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-25</v>
      </c>
      <c r="CI7" s="1146"/>
      <c r="CJ7" s="1146"/>
      <c r="CK7" s="1146"/>
      <c r="CL7" s="1147"/>
      <c r="CM7" s="1145">
        <v>37</v>
      </c>
      <c r="CN7" s="1146"/>
      <c r="CO7" s="1146"/>
      <c r="CP7" s="1146"/>
      <c r="CQ7" s="1147"/>
      <c r="CR7" s="1145">
        <v>36</v>
      </c>
      <c r="CS7" s="1146"/>
      <c r="CT7" s="1146"/>
      <c r="CU7" s="1146"/>
      <c r="CV7" s="1147"/>
      <c r="CW7" s="1145" t="s">
        <v>588</v>
      </c>
      <c r="CX7" s="1146"/>
      <c r="CY7" s="1146"/>
      <c r="CZ7" s="1146"/>
      <c r="DA7" s="1147"/>
      <c r="DB7" s="1145" t="s">
        <v>588</v>
      </c>
      <c r="DC7" s="1146"/>
      <c r="DD7" s="1146"/>
      <c r="DE7" s="1146"/>
      <c r="DF7" s="1147"/>
      <c r="DG7" s="1145" t="s">
        <v>588</v>
      </c>
      <c r="DH7" s="1146"/>
      <c r="DI7" s="1146"/>
      <c r="DJ7" s="1146"/>
      <c r="DK7" s="1147"/>
      <c r="DL7" s="1145" t="s">
        <v>588</v>
      </c>
      <c r="DM7" s="1146"/>
      <c r="DN7" s="1146"/>
      <c r="DO7" s="1146"/>
      <c r="DP7" s="1147"/>
      <c r="DQ7" s="1145" t="s">
        <v>588</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5250</v>
      </c>
      <c r="R23" s="1126"/>
      <c r="S23" s="1126"/>
      <c r="T23" s="1126"/>
      <c r="U23" s="1126"/>
      <c r="V23" s="1126">
        <v>4927</v>
      </c>
      <c r="W23" s="1126"/>
      <c r="X23" s="1126"/>
      <c r="Y23" s="1126"/>
      <c r="Z23" s="1126"/>
      <c r="AA23" s="1126">
        <v>322</v>
      </c>
      <c r="AB23" s="1126"/>
      <c r="AC23" s="1126"/>
      <c r="AD23" s="1126"/>
      <c r="AE23" s="1127"/>
      <c r="AF23" s="1128">
        <v>297</v>
      </c>
      <c r="AG23" s="1126"/>
      <c r="AH23" s="1126"/>
      <c r="AI23" s="1126"/>
      <c r="AJ23" s="1129"/>
      <c r="AK23" s="1130"/>
      <c r="AL23" s="1131"/>
      <c r="AM23" s="1131"/>
      <c r="AN23" s="1131"/>
      <c r="AO23" s="1131"/>
      <c r="AP23" s="1126">
        <v>4173</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342</v>
      </c>
      <c r="R28" s="1111"/>
      <c r="S28" s="1111"/>
      <c r="T28" s="1111"/>
      <c r="U28" s="1111"/>
      <c r="V28" s="1111">
        <v>322</v>
      </c>
      <c r="W28" s="1111"/>
      <c r="X28" s="1111"/>
      <c r="Y28" s="1111"/>
      <c r="Z28" s="1111"/>
      <c r="AA28" s="1111">
        <v>21</v>
      </c>
      <c r="AB28" s="1111"/>
      <c r="AC28" s="1111"/>
      <c r="AD28" s="1111"/>
      <c r="AE28" s="1112"/>
      <c r="AF28" s="1113">
        <v>21</v>
      </c>
      <c r="AG28" s="1111"/>
      <c r="AH28" s="1111"/>
      <c r="AI28" s="1111"/>
      <c r="AJ28" s="1114"/>
      <c r="AK28" s="1115">
        <v>210</v>
      </c>
      <c r="AL28" s="1103"/>
      <c r="AM28" s="1103"/>
      <c r="AN28" s="1103"/>
      <c r="AO28" s="1103"/>
      <c r="AP28" s="1103">
        <v>114</v>
      </c>
      <c r="AQ28" s="1103"/>
      <c r="AR28" s="1103"/>
      <c r="AS28" s="1103"/>
      <c r="AT28" s="1103"/>
      <c r="AU28" s="1103">
        <v>69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866</v>
      </c>
      <c r="R29" s="1101"/>
      <c r="S29" s="1101"/>
      <c r="T29" s="1101"/>
      <c r="U29" s="1101"/>
      <c r="V29" s="1101">
        <v>825</v>
      </c>
      <c r="W29" s="1101"/>
      <c r="X29" s="1101"/>
      <c r="Y29" s="1101"/>
      <c r="Z29" s="1101"/>
      <c r="AA29" s="1101">
        <v>41</v>
      </c>
      <c r="AB29" s="1101"/>
      <c r="AC29" s="1101"/>
      <c r="AD29" s="1101"/>
      <c r="AE29" s="1102"/>
      <c r="AF29" s="1076">
        <v>41</v>
      </c>
      <c r="AG29" s="1077"/>
      <c r="AH29" s="1077"/>
      <c r="AI29" s="1077"/>
      <c r="AJ29" s="1078"/>
      <c r="AK29" s="1037">
        <v>153</v>
      </c>
      <c r="AL29" s="1028"/>
      <c r="AM29" s="1028"/>
      <c r="AN29" s="1028"/>
      <c r="AO29" s="1028"/>
      <c r="AP29" s="1028" t="s">
        <v>598</v>
      </c>
      <c r="AQ29" s="1028"/>
      <c r="AR29" s="1028"/>
      <c r="AS29" s="1028"/>
      <c r="AT29" s="1028"/>
      <c r="AU29" s="1028" t="s">
        <v>598</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v>
      </c>
      <c r="R30" s="1101"/>
      <c r="S30" s="1101"/>
      <c r="T30" s="1101"/>
      <c r="U30" s="1101"/>
      <c r="V30" s="1101">
        <v>2</v>
      </c>
      <c r="W30" s="1101"/>
      <c r="X30" s="1101"/>
      <c r="Y30" s="1101"/>
      <c r="Z30" s="1101"/>
      <c r="AA30" s="1101" t="s">
        <v>598</v>
      </c>
      <c r="AB30" s="1101"/>
      <c r="AC30" s="1101"/>
      <c r="AD30" s="1101"/>
      <c r="AE30" s="1102"/>
      <c r="AF30" s="1076" t="s">
        <v>407</v>
      </c>
      <c r="AG30" s="1077"/>
      <c r="AH30" s="1077"/>
      <c r="AI30" s="1077"/>
      <c r="AJ30" s="1078"/>
      <c r="AK30" s="1037" t="s">
        <v>598</v>
      </c>
      <c r="AL30" s="1028"/>
      <c r="AM30" s="1028"/>
      <c r="AN30" s="1028"/>
      <c r="AO30" s="1028"/>
      <c r="AP30" s="1028" t="s">
        <v>598</v>
      </c>
      <c r="AQ30" s="1028"/>
      <c r="AR30" s="1028"/>
      <c r="AS30" s="1028"/>
      <c r="AT30" s="1028"/>
      <c r="AU30" s="1028" t="s">
        <v>598</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70</v>
      </c>
      <c r="R31" s="1101"/>
      <c r="S31" s="1101"/>
      <c r="T31" s="1101"/>
      <c r="U31" s="1101"/>
      <c r="V31" s="1101">
        <v>68</v>
      </c>
      <c r="W31" s="1101"/>
      <c r="X31" s="1101"/>
      <c r="Y31" s="1101"/>
      <c r="Z31" s="1101"/>
      <c r="AA31" s="1101">
        <v>3</v>
      </c>
      <c r="AB31" s="1101"/>
      <c r="AC31" s="1101"/>
      <c r="AD31" s="1101"/>
      <c r="AE31" s="1102"/>
      <c r="AF31" s="1076">
        <v>3</v>
      </c>
      <c r="AG31" s="1077"/>
      <c r="AH31" s="1077"/>
      <c r="AI31" s="1077"/>
      <c r="AJ31" s="1078"/>
      <c r="AK31" s="1037">
        <v>30</v>
      </c>
      <c r="AL31" s="1028"/>
      <c r="AM31" s="1028"/>
      <c r="AN31" s="1028"/>
      <c r="AO31" s="1028"/>
      <c r="AP31" s="1028" t="s">
        <v>598</v>
      </c>
      <c r="AQ31" s="1028"/>
      <c r="AR31" s="1028"/>
      <c r="AS31" s="1028"/>
      <c r="AT31" s="1028"/>
      <c r="AU31" s="1028" t="s">
        <v>598</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179</v>
      </c>
      <c r="R32" s="1101"/>
      <c r="S32" s="1101"/>
      <c r="T32" s="1101"/>
      <c r="U32" s="1101"/>
      <c r="V32" s="1101">
        <v>182</v>
      </c>
      <c r="W32" s="1101"/>
      <c r="X32" s="1101"/>
      <c r="Y32" s="1101"/>
      <c r="Z32" s="1101"/>
      <c r="AA32" s="1101">
        <v>-3</v>
      </c>
      <c r="AB32" s="1101"/>
      <c r="AC32" s="1101"/>
      <c r="AD32" s="1101"/>
      <c r="AE32" s="1102"/>
      <c r="AF32" s="1076">
        <v>75</v>
      </c>
      <c r="AG32" s="1077"/>
      <c r="AH32" s="1077"/>
      <c r="AI32" s="1077"/>
      <c r="AJ32" s="1078"/>
      <c r="AK32" s="1037">
        <v>52</v>
      </c>
      <c r="AL32" s="1028"/>
      <c r="AM32" s="1028"/>
      <c r="AN32" s="1028"/>
      <c r="AO32" s="1028"/>
      <c r="AP32" s="1028">
        <v>441</v>
      </c>
      <c r="AQ32" s="1028"/>
      <c r="AR32" s="1028"/>
      <c r="AS32" s="1028"/>
      <c r="AT32" s="1028"/>
      <c r="AU32" s="1028">
        <v>298</v>
      </c>
      <c r="AV32" s="1028"/>
      <c r="AW32" s="1028"/>
      <c r="AX32" s="1028"/>
      <c r="AY32" s="1028"/>
      <c r="AZ32" s="1099" t="s">
        <v>600</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162</v>
      </c>
      <c r="R33" s="1101"/>
      <c r="S33" s="1101"/>
      <c r="T33" s="1101"/>
      <c r="U33" s="1101"/>
      <c r="V33" s="1101">
        <v>151</v>
      </c>
      <c r="W33" s="1101"/>
      <c r="X33" s="1101"/>
      <c r="Y33" s="1101"/>
      <c r="Z33" s="1101"/>
      <c r="AA33" s="1101">
        <v>11</v>
      </c>
      <c r="AB33" s="1101"/>
      <c r="AC33" s="1101"/>
      <c r="AD33" s="1101"/>
      <c r="AE33" s="1102"/>
      <c r="AF33" s="1076">
        <v>11</v>
      </c>
      <c r="AG33" s="1077"/>
      <c r="AH33" s="1077"/>
      <c r="AI33" s="1077"/>
      <c r="AJ33" s="1078"/>
      <c r="AK33" s="1037">
        <v>98</v>
      </c>
      <c r="AL33" s="1028"/>
      <c r="AM33" s="1028"/>
      <c r="AN33" s="1028"/>
      <c r="AO33" s="1028"/>
      <c r="AP33" s="1028">
        <v>1074</v>
      </c>
      <c r="AQ33" s="1028"/>
      <c r="AR33" s="1028"/>
      <c r="AS33" s="1028"/>
      <c r="AT33" s="1028"/>
      <c r="AU33" s="1028">
        <v>1073</v>
      </c>
      <c r="AV33" s="1028"/>
      <c r="AW33" s="1028"/>
      <c r="AX33" s="1028"/>
      <c r="AY33" s="1028"/>
      <c r="AZ33" s="1099" t="s">
        <v>600</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89</v>
      </c>
      <c r="R34" s="1101"/>
      <c r="S34" s="1101"/>
      <c r="T34" s="1101"/>
      <c r="U34" s="1101"/>
      <c r="V34" s="1101">
        <v>77</v>
      </c>
      <c r="W34" s="1101"/>
      <c r="X34" s="1101"/>
      <c r="Y34" s="1101"/>
      <c r="Z34" s="1101"/>
      <c r="AA34" s="1101">
        <v>12</v>
      </c>
      <c r="AB34" s="1101"/>
      <c r="AC34" s="1101"/>
      <c r="AD34" s="1101"/>
      <c r="AE34" s="1102"/>
      <c r="AF34" s="1076">
        <v>31</v>
      </c>
      <c r="AG34" s="1077"/>
      <c r="AH34" s="1077"/>
      <c r="AI34" s="1077"/>
      <c r="AJ34" s="1078"/>
      <c r="AK34" s="1037">
        <v>45</v>
      </c>
      <c r="AL34" s="1028"/>
      <c r="AM34" s="1028"/>
      <c r="AN34" s="1028"/>
      <c r="AO34" s="1028"/>
      <c r="AP34" s="1028">
        <v>97</v>
      </c>
      <c r="AQ34" s="1028"/>
      <c r="AR34" s="1028"/>
      <c r="AS34" s="1028"/>
      <c r="AT34" s="1028"/>
      <c r="AU34" s="1028">
        <v>97</v>
      </c>
      <c r="AV34" s="1028"/>
      <c r="AW34" s="1028"/>
      <c r="AX34" s="1028"/>
      <c r="AY34" s="1028"/>
      <c r="AZ34" s="1099" t="s">
        <v>600</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181</v>
      </c>
      <c r="AG63" s="1016"/>
      <c r="AH63" s="1016"/>
      <c r="AI63" s="1016"/>
      <c r="AJ63" s="1087"/>
      <c r="AK63" s="1088"/>
      <c r="AL63" s="1020"/>
      <c r="AM63" s="1020"/>
      <c r="AN63" s="1020"/>
      <c r="AO63" s="1020"/>
      <c r="AP63" s="1016">
        <v>1726</v>
      </c>
      <c r="AQ63" s="1016"/>
      <c r="AR63" s="1016"/>
      <c r="AS63" s="1016"/>
      <c r="AT63" s="1016"/>
      <c r="AU63" s="1016">
        <v>1537</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400</v>
      </c>
      <c r="AL66" s="1053"/>
      <c r="AM66" s="1053"/>
      <c r="AN66" s="1053"/>
      <c r="AO66" s="1054"/>
      <c r="AP66" s="1058" t="s">
        <v>401</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2954</v>
      </c>
      <c r="R68" s="1039"/>
      <c r="S68" s="1039"/>
      <c r="T68" s="1039"/>
      <c r="U68" s="1039"/>
      <c r="V68" s="1039">
        <v>2810</v>
      </c>
      <c r="W68" s="1039"/>
      <c r="X68" s="1039"/>
      <c r="Y68" s="1039"/>
      <c r="Z68" s="1039"/>
      <c r="AA68" s="1039">
        <v>143</v>
      </c>
      <c r="AB68" s="1039"/>
      <c r="AC68" s="1039"/>
      <c r="AD68" s="1039"/>
      <c r="AE68" s="1039"/>
      <c r="AF68" s="1039">
        <v>119</v>
      </c>
      <c r="AG68" s="1039"/>
      <c r="AH68" s="1039"/>
      <c r="AI68" s="1039"/>
      <c r="AJ68" s="1039"/>
      <c r="AK68" s="1039">
        <v>25</v>
      </c>
      <c r="AL68" s="1039"/>
      <c r="AM68" s="1039"/>
      <c r="AN68" s="1039"/>
      <c r="AO68" s="1039"/>
      <c r="AP68" s="1039">
        <v>847</v>
      </c>
      <c r="AQ68" s="1039"/>
      <c r="AR68" s="1039"/>
      <c r="AS68" s="1039"/>
      <c r="AT68" s="1039"/>
      <c r="AU68" s="1039">
        <v>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4">
        <v>203</v>
      </c>
      <c r="R69" s="1028"/>
      <c r="S69" s="1028"/>
      <c r="T69" s="1028"/>
      <c r="U69" s="1028"/>
      <c r="V69" s="1028">
        <v>154</v>
      </c>
      <c r="W69" s="1028"/>
      <c r="X69" s="1028"/>
      <c r="Y69" s="1028"/>
      <c r="Z69" s="1028"/>
      <c r="AA69" s="1028">
        <v>49</v>
      </c>
      <c r="AB69" s="1028"/>
      <c r="AC69" s="1028"/>
      <c r="AD69" s="1028"/>
      <c r="AE69" s="1028"/>
      <c r="AF69" s="1028">
        <v>49</v>
      </c>
      <c r="AG69" s="1028"/>
      <c r="AH69" s="1028"/>
      <c r="AI69" s="1028"/>
      <c r="AJ69" s="1028"/>
      <c r="AK69" s="1028">
        <v>17</v>
      </c>
      <c r="AL69" s="1028"/>
      <c r="AM69" s="1028"/>
      <c r="AN69" s="1028"/>
      <c r="AO69" s="1028"/>
      <c r="AP69" s="1028" t="s">
        <v>598</v>
      </c>
      <c r="AQ69" s="1028"/>
      <c r="AR69" s="1028"/>
      <c r="AS69" s="1028"/>
      <c r="AT69" s="1028"/>
      <c r="AU69" s="1028" t="s">
        <v>598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2833</v>
      </c>
      <c r="R70" s="1028"/>
      <c r="S70" s="1028"/>
      <c r="T70" s="1028"/>
      <c r="U70" s="1028"/>
      <c r="V70" s="1028">
        <v>2437</v>
      </c>
      <c r="W70" s="1028"/>
      <c r="X70" s="1028"/>
      <c r="Y70" s="1028"/>
      <c r="Z70" s="1028"/>
      <c r="AA70" s="1028">
        <v>396</v>
      </c>
      <c r="AB70" s="1028"/>
      <c r="AC70" s="1028"/>
      <c r="AD70" s="1028"/>
      <c r="AE70" s="1028"/>
      <c r="AF70" s="1028">
        <v>396</v>
      </c>
      <c r="AG70" s="1028"/>
      <c r="AH70" s="1028"/>
      <c r="AI70" s="1028"/>
      <c r="AJ70" s="1028"/>
      <c r="AK70" s="1028">
        <v>385</v>
      </c>
      <c r="AL70" s="1028"/>
      <c r="AM70" s="1028"/>
      <c r="AN70" s="1028"/>
      <c r="AO70" s="1028"/>
      <c r="AP70" s="1028" t="s">
        <v>598</v>
      </c>
      <c r="AQ70" s="1028"/>
      <c r="AR70" s="1028"/>
      <c r="AS70" s="1028"/>
      <c r="AT70" s="1028"/>
      <c r="AU70" s="1028" t="s">
        <v>598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86</v>
      </c>
      <c r="R71" s="1028"/>
      <c r="S71" s="1028"/>
      <c r="T71" s="1028"/>
      <c r="U71" s="1028"/>
      <c r="V71" s="1028">
        <v>70</v>
      </c>
      <c r="W71" s="1028"/>
      <c r="X71" s="1028"/>
      <c r="Y71" s="1028"/>
      <c r="Z71" s="1028"/>
      <c r="AA71" s="1028">
        <v>17</v>
      </c>
      <c r="AB71" s="1028"/>
      <c r="AC71" s="1028"/>
      <c r="AD71" s="1028"/>
      <c r="AE71" s="1028"/>
      <c r="AF71" s="1028">
        <v>17</v>
      </c>
      <c r="AG71" s="1028"/>
      <c r="AH71" s="1028"/>
      <c r="AI71" s="1028"/>
      <c r="AJ71" s="1028"/>
      <c r="AK71" s="1028" t="s">
        <v>598</v>
      </c>
      <c r="AL71" s="1028"/>
      <c r="AM71" s="1028"/>
      <c r="AN71" s="1028"/>
      <c r="AO71" s="1028"/>
      <c r="AP71" s="1028" t="s">
        <v>598</v>
      </c>
      <c r="AQ71" s="1028"/>
      <c r="AR71" s="1028"/>
      <c r="AS71" s="1028"/>
      <c r="AT71" s="1028"/>
      <c r="AU71" s="1028" t="s">
        <v>598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1109</v>
      </c>
      <c r="R72" s="1028"/>
      <c r="S72" s="1028"/>
      <c r="T72" s="1028"/>
      <c r="U72" s="1028"/>
      <c r="V72" s="1028">
        <v>1105</v>
      </c>
      <c r="W72" s="1028"/>
      <c r="X72" s="1028"/>
      <c r="Y72" s="1028"/>
      <c r="Z72" s="1028"/>
      <c r="AA72" s="1028">
        <v>4</v>
      </c>
      <c r="AB72" s="1028"/>
      <c r="AC72" s="1028"/>
      <c r="AD72" s="1028"/>
      <c r="AE72" s="1028"/>
      <c r="AF72" s="1028">
        <v>4</v>
      </c>
      <c r="AG72" s="1028"/>
      <c r="AH72" s="1028"/>
      <c r="AI72" s="1028"/>
      <c r="AJ72" s="1028"/>
      <c r="AK72" s="1028" t="s">
        <v>598</v>
      </c>
      <c r="AL72" s="1028"/>
      <c r="AM72" s="1028"/>
      <c r="AN72" s="1028"/>
      <c r="AO72" s="1028"/>
      <c r="AP72" s="1028" t="s">
        <v>598</v>
      </c>
      <c r="AQ72" s="1028"/>
      <c r="AR72" s="1028"/>
      <c r="AS72" s="1028"/>
      <c r="AT72" s="1028"/>
      <c r="AU72" s="1028" t="s">
        <v>598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35</v>
      </c>
      <c r="R73" s="1028"/>
      <c r="S73" s="1028"/>
      <c r="T73" s="1028"/>
      <c r="U73" s="1028"/>
      <c r="V73" s="1028">
        <v>32</v>
      </c>
      <c r="W73" s="1028"/>
      <c r="X73" s="1028"/>
      <c r="Y73" s="1028"/>
      <c r="Z73" s="1028"/>
      <c r="AA73" s="1028">
        <v>3</v>
      </c>
      <c r="AB73" s="1028"/>
      <c r="AC73" s="1028"/>
      <c r="AD73" s="1028"/>
      <c r="AE73" s="1028"/>
      <c r="AF73" s="1028">
        <v>3</v>
      </c>
      <c r="AG73" s="1028"/>
      <c r="AH73" s="1028"/>
      <c r="AI73" s="1028"/>
      <c r="AJ73" s="1028"/>
      <c r="AK73" s="1028">
        <v>8</v>
      </c>
      <c r="AL73" s="1028"/>
      <c r="AM73" s="1028"/>
      <c r="AN73" s="1028"/>
      <c r="AO73" s="1028"/>
      <c r="AP73" s="1028" t="s">
        <v>598</v>
      </c>
      <c r="AQ73" s="1028"/>
      <c r="AR73" s="1028"/>
      <c r="AS73" s="1028"/>
      <c r="AT73" s="1028"/>
      <c r="AU73" s="1028" t="s">
        <v>598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7102</v>
      </c>
      <c r="R74" s="1028"/>
      <c r="S74" s="1028"/>
      <c r="T74" s="1028"/>
      <c r="U74" s="1028"/>
      <c r="V74" s="1028">
        <v>6921</v>
      </c>
      <c r="W74" s="1028"/>
      <c r="X74" s="1028"/>
      <c r="Y74" s="1028"/>
      <c r="Z74" s="1028"/>
      <c r="AA74" s="1028">
        <v>181</v>
      </c>
      <c r="AB74" s="1028"/>
      <c r="AC74" s="1028"/>
      <c r="AD74" s="1028"/>
      <c r="AE74" s="1028"/>
      <c r="AF74" s="1028">
        <v>181</v>
      </c>
      <c r="AG74" s="1028"/>
      <c r="AH74" s="1028"/>
      <c r="AI74" s="1028"/>
      <c r="AJ74" s="1028"/>
      <c r="AK74" s="1028" t="s">
        <v>598</v>
      </c>
      <c r="AL74" s="1028"/>
      <c r="AM74" s="1028"/>
      <c r="AN74" s="1028"/>
      <c r="AO74" s="1028"/>
      <c r="AP74" s="1028" t="s">
        <v>598</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342</v>
      </c>
      <c r="R75" s="1036"/>
      <c r="S75" s="1036"/>
      <c r="T75" s="1036"/>
      <c r="U75" s="1037"/>
      <c r="V75" s="1038">
        <v>286</v>
      </c>
      <c r="W75" s="1036"/>
      <c r="X75" s="1036"/>
      <c r="Y75" s="1036"/>
      <c r="Z75" s="1037"/>
      <c r="AA75" s="1038">
        <v>56</v>
      </c>
      <c r="AB75" s="1036"/>
      <c r="AC75" s="1036"/>
      <c r="AD75" s="1036"/>
      <c r="AE75" s="1037"/>
      <c r="AF75" s="1038">
        <v>56</v>
      </c>
      <c r="AG75" s="1036"/>
      <c r="AH75" s="1036"/>
      <c r="AI75" s="1036"/>
      <c r="AJ75" s="1037"/>
      <c r="AK75" s="1038" t="s">
        <v>598</v>
      </c>
      <c r="AL75" s="1036"/>
      <c r="AM75" s="1036"/>
      <c r="AN75" s="1036"/>
      <c r="AO75" s="1037"/>
      <c r="AP75" s="1038" t="s">
        <v>598</v>
      </c>
      <c r="AQ75" s="1036"/>
      <c r="AR75" s="1036"/>
      <c r="AS75" s="1036"/>
      <c r="AT75" s="1037"/>
      <c r="AU75" s="1038" t="s">
        <v>598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157056</v>
      </c>
      <c r="R76" s="1036"/>
      <c r="S76" s="1036"/>
      <c r="T76" s="1036"/>
      <c r="U76" s="1037"/>
      <c r="V76" s="1038">
        <v>149362</v>
      </c>
      <c r="W76" s="1036"/>
      <c r="X76" s="1036"/>
      <c r="Y76" s="1036"/>
      <c r="Z76" s="1037"/>
      <c r="AA76" s="1038">
        <v>7694</v>
      </c>
      <c r="AB76" s="1036"/>
      <c r="AC76" s="1036"/>
      <c r="AD76" s="1036"/>
      <c r="AE76" s="1037"/>
      <c r="AF76" s="1038">
        <v>7694</v>
      </c>
      <c r="AG76" s="1036"/>
      <c r="AH76" s="1036"/>
      <c r="AI76" s="1036"/>
      <c r="AJ76" s="1037"/>
      <c r="AK76" s="1038">
        <v>1365</v>
      </c>
      <c r="AL76" s="1036"/>
      <c r="AM76" s="1036"/>
      <c r="AN76" s="1036"/>
      <c r="AO76" s="1037"/>
      <c r="AP76" s="1038" t="s">
        <v>598</v>
      </c>
      <c r="AQ76" s="1036"/>
      <c r="AR76" s="1036"/>
      <c r="AS76" s="1036"/>
      <c r="AT76" s="1037"/>
      <c r="AU76" s="1038" t="s">
        <v>598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8546</v>
      </c>
      <c r="AG88" s="1016"/>
      <c r="AH88" s="1016"/>
      <c r="AI88" s="1016"/>
      <c r="AJ88" s="1016"/>
      <c r="AK88" s="1020"/>
      <c r="AL88" s="1020"/>
      <c r="AM88" s="1020"/>
      <c r="AN88" s="1020"/>
      <c r="AO88" s="1020"/>
      <c r="AP88" s="1016">
        <v>847</v>
      </c>
      <c r="AQ88" s="1016"/>
      <c r="AR88" s="1016"/>
      <c r="AS88" s="1016"/>
      <c r="AT88" s="1016"/>
      <c r="AU88" s="1016">
        <v>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328903</v>
      </c>
      <c r="AB110" s="944"/>
      <c r="AC110" s="944"/>
      <c r="AD110" s="944"/>
      <c r="AE110" s="945"/>
      <c r="AF110" s="946">
        <v>408101</v>
      </c>
      <c r="AG110" s="944"/>
      <c r="AH110" s="944"/>
      <c r="AI110" s="944"/>
      <c r="AJ110" s="945"/>
      <c r="AK110" s="946">
        <v>460813</v>
      </c>
      <c r="AL110" s="944"/>
      <c r="AM110" s="944"/>
      <c r="AN110" s="944"/>
      <c r="AO110" s="945"/>
      <c r="AP110" s="947">
        <v>20.399999999999999</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4468849</v>
      </c>
      <c r="BR110" s="891"/>
      <c r="BS110" s="891"/>
      <c r="BT110" s="891"/>
      <c r="BU110" s="891"/>
      <c r="BV110" s="891">
        <v>4419877</v>
      </c>
      <c r="BW110" s="891"/>
      <c r="BX110" s="891"/>
      <c r="BY110" s="891"/>
      <c r="BZ110" s="891"/>
      <c r="CA110" s="891">
        <v>4172706</v>
      </c>
      <c r="CB110" s="891"/>
      <c r="CC110" s="891"/>
      <c r="CD110" s="891"/>
      <c r="CE110" s="891"/>
      <c r="CF110" s="915">
        <v>185.2</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393</v>
      </c>
      <c r="DM110" s="891"/>
      <c r="DN110" s="891"/>
      <c r="DO110" s="891"/>
      <c r="DP110" s="891"/>
      <c r="DQ110" s="891" t="s">
        <v>136</v>
      </c>
      <c r="DR110" s="891"/>
      <c r="DS110" s="891"/>
      <c r="DT110" s="891"/>
      <c r="DU110" s="891"/>
      <c r="DV110" s="892" t="s">
        <v>437</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393</v>
      </c>
      <c r="AG111" s="972"/>
      <c r="AH111" s="972"/>
      <c r="AI111" s="972"/>
      <c r="AJ111" s="973"/>
      <c r="AK111" s="974" t="s">
        <v>437</v>
      </c>
      <c r="AL111" s="972"/>
      <c r="AM111" s="972"/>
      <c r="AN111" s="972"/>
      <c r="AO111" s="973"/>
      <c r="AP111" s="975" t="s">
        <v>393</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6165</v>
      </c>
      <c r="BR111" s="863"/>
      <c r="BS111" s="863"/>
      <c r="BT111" s="863"/>
      <c r="BU111" s="863"/>
      <c r="BV111" s="863">
        <v>35104</v>
      </c>
      <c r="BW111" s="863"/>
      <c r="BX111" s="863"/>
      <c r="BY111" s="863"/>
      <c r="BZ111" s="863"/>
      <c r="CA111" s="863">
        <v>29380</v>
      </c>
      <c r="CB111" s="863"/>
      <c r="CC111" s="863"/>
      <c r="CD111" s="863"/>
      <c r="CE111" s="863"/>
      <c r="CF111" s="924">
        <v>1.3</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393</v>
      </c>
      <c r="DM111" s="863"/>
      <c r="DN111" s="863"/>
      <c r="DO111" s="863"/>
      <c r="DP111" s="863"/>
      <c r="DQ111" s="863" t="s">
        <v>442</v>
      </c>
      <c r="DR111" s="863"/>
      <c r="DS111" s="863"/>
      <c r="DT111" s="863"/>
      <c r="DU111" s="863"/>
      <c r="DV111" s="840" t="s">
        <v>439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437</v>
      </c>
      <c r="AG112" s="826"/>
      <c r="AH112" s="826"/>
      <c r="AI112" s="826"/>
      <c r="AJ112" s="827"/>
      <c r="AK112" s="828" t="s">
        <v>136</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1737485</v>
      </c>
      <c r="BR112" s="863"/>
      <c r="BS112" s="863"/>
      <c r="BT112" s="863"/>
      <c r="BU112" s="863"/>
      <c r="BV112" s="863">
        <v>1665779</v>
      </c>
      <c r="BW112" s="863"/>
      <c r="BX112" s="863"/>
      <c r="BY112" s="863"/>
      <c r="BZ112" s="863"/>
      <c r="CA112" s="863">
        <v>1535844</v>
      </c>
      <c r="CB112" s="863"/>
      <c r="CC112" s="863"/>
      <c r="CD112" s="863"/>
      <c r="CE112" s="863"/>
      <c r="CF112" s="924">
        <v>68.2</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393</v>
      </c>
      <c r="DH112" s="863"/>
      <c r="DI112" s="863"/>
      <c r="DJ112" s="863"/>
      <c r="DK112" s="863"/>
      <c r="DL112" s="863" t="s">
        <v>439</v>
      </c>
      <c r="DM112" s="863"/>
      <c r="DN112" s="863"/>
      <c r="DO112" s="863"/>
      <c r="DP112" s="863"/>
      <c r="DQ112" s="863" t="s">
        <v>448</v>
      </c>
      <c r="DR112" s="863"/>
      <c r="DS112" s="863"/>
      <c r="DT112" s="863"/>
      <c r="DU112" s="863"/>
      <c r="DV112" s="840" t="s">
        <v>393</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170099</v>
      </c>
      <c r="AB113" s="972"/>
      <c r="AC113" s="972"/>
      <c r="AD113" s="972"/>
      <c r="AE113" s="973"/>
      <c r="AF113" s="974">
        <v>180486</v>
      </c>
      <c r="AG113" s="972"/>
      <c r="AH113" s="972"/>
      <c r="AI113" s="972"/>
      <c r="AJ113" s="973"/>
      <c r="AK113" s="974">
        <v>176623</v>
      </c>
      <c r="AL113" s="972"/>
      <c r="AM113" s="972"/>
      <c r="AN113" s="972"/>
      <c r="AO113" s="973"/>
      <c r="AP113" s="975">
        <v>7.8</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5975</v>
      </c>
      <c r="BR113" s="863"/>
      <c r="BS113" s="863"/>
      <c r="BT113" s="863"/>
      <c r="BU113" s="863"/>
      <c r="BV113" s="863">
        <v>12208</v>
      </c>
      <c r="BW113" s="863"/>
      <c r="BX113" s="863"/>
      <c r="BY113" s="863"/>
      <c r="BZ113" s="863"/>
      <c r="CA113" s="863">
        <v>5467</v>
      </c>
      <c r="CB113" s="863"/>
      <c r="CC113" s="863"/>
      <c r="CD113" s="863"/>
      <c r="CE113" s="863"/>
      <c r="CF113" s="924">
        <v>0.2</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393</v>
      </c>
      <c r="DM113" s="826"/>
      <c r="DN113" s="826"/>
      <c r="DO113" s="826"/>
      <c r="DP113" s="827"/>
      <c r="DQ113" s="828" t="s">
        <v>442</v>
      </c>
      <c r="DR113" s="826"/>
      <c r="DS113" s="826"/>
      <c r="DT113" s="826"/>
      <c r="DU113" s="827"/>
      <c r="DV113" s="873" t="s">
        <v>437</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5975</v>
      </c>
      <c r="AB114" s="826"/>
      <c r="AC114" s="826"/>
      <c r="AD114" s="826"/>
      <c r="AE114" s="827"/>
      <c r="AF114" s="828">
        <v>8881</v>
      </c>
      <c r="AG114" s="826"/>
      <c r="AH114" s="826"/>
      <c r="AI114" s="826"/>
      <c r="AJ114" s="827"/>
      <c r="AK114" s="828">
        <v>7067</v>
      </c>
      <c r="AL114" s="826"/>
      <c r="AM114" s="826"/>
      <c r="AN114" s="826"/>
      <c r="AO114" s="827"/>
      <c r="AP114" s="873">
        <v>0.3</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300604</v>
      </c>
      <c r="BR114" s="863"/>
      <c r="BS114" s="863"/>
      <c r="BT114" s="863"/>
      <c r="BU114" s="863"/>
      <c r="BV114" s="863">
        <v>306707</v>
      </c>
      <c r="BW114" s="863"/>
      <c r="BX114" s="863"/>
      <c r="BY114" s="863"/>
      <c r="BZ114" s="863"/>
      <c r="CA114" s="863">
        <v>323965</v>
      </c>
      <c r="CB114" s="863"/>
      <c r="CC114" s="863"/>
      <c r="CD114" s="863"/>
      <c r="CE114" s="863"/>
      <c r="CF114" s="924">
        <v>14.4</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393</v>
      </c>
      <c r="DH114" s="826"/>
      <c r="DI114" s="826"/>
      <c r="DJ114" s="826"/>
      <c r="DK114" s="827"/>
      <c r="DL114" s="828" t="s">
        <v>437</v>
      </c>
      <c r="DM114" s="826"/>
      <c r="DN114" s="826"/>
      <c r="DO114" s="826"/>
      <c r="DP114" s="827"/>
      <c r="DQ114" s="828" t="s">
        <v>439</v>
      </c>
      <c r="DR114" s="826"/>
      <c r="DS114" s="826"/>
      <c r="DT114" s="826"/>
      <c r="DU114" s="827"/>
      <c r="DV114" s="873" t="s">
        <v>393</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6165</v>
      </c>
      <c r="AB115" s="972"/>
      <c r="AC115" s="972"/>
      <c r="AD115" s="972"/>
      <c r="AE115" s="973"/>
      <c r="AF115" s="974">
        <v>7048</v>
      </c>
      <c r="AG115" s="972"/>
      <c r="AH115" s="972"/>
      <c r="AI115" s="972"/>
      <c r="AJ115" s="973"/>
      <c r="AK115" s="974">
        <v>6304</v>
      </c>
      <c r="AL115" s="972"/>
      <c r="AM115" s="972"/>
      <c r="AN115" s="972"/>
      <c r="AO115" s="973"/>
      <c r="AP115" s="975">
        <v>0.3</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442</v>
      </c>
      <c r="BW115" s="863"/>
      <c r="BX115" s="863"/>
      <c r="BY115" s="863"/>
      <c r="BZ115" s="863"/>
      <c r="CA115" s="863" t="s">
        <v>393</v>
      </c>
      <c r="CB115" s="863"/>
      <c r="CC115" s="863"/>
      <c r="CD115" s="863"/>
      <c r="CE115" s="863"/>
      <c r="CF115" s="924" t="s">
        <v>393</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437</v>
      </c>
      <c r="DM115" s="826"/>
      <c r="DN115" s="826"/>
      <c r="DO115" s="826"/>
      <c r="DP115" s="827"/>
      <c r="DQ115" s="828" t="s">
        <v>437</v>
      </c>
      <c r="DR115" s="826"/>
      <c r="DS115" s="826"/>
      <c r="DT115" s="826"/>
      <c r="DU115" s="827"/>
      <c r="DV115" s="873" t="s">
        <v>393</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437</v>
      </c>
      <c r="AG116" s="826"/>
      <c r="AH116" s="826"/>
      <c r="AI116" s="826"/>
      <c r="AJ116" s="827"/>
      <c r="AK116" s="828" t="s">
        <v>393</v>
      </c>
      <c r="AL116" s="826"/>
      <c r="AM116" s="826"/>
      <c r="AN116" s="826"/>
      <c r="AO116" s="827"/>
      <c r="AP116" s="873" t="s">
        <v>437</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437</v>
      </c>
      <c r="BW116" s="863"/>
      <c r="BX116" s="863"/>
      <c r="BY116" s="863"/>
      <c r="BZ116" s="863"/>
      <c r="CA116" s="863" t="s">
        <v>437</v>
      </c>
      <c r="CB116" s="863"/>
      <c r="CC116" s="863"/>
      <c r="CD116" s="863"/>
      <c r="CE116" s="863"/>
      <c r="CF116" s="924" t="s">
        <v>445</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437</v>
      </c>
      <c r="DM116" s="826"/>
      <c r="DN116" s="826"/>
      <c r="DO116" s="826"/>
      <c r="DP116" s="827"/>
      <c r="DQ116" s="828" t="s">
        <v>442</v>
      </c>
      <c r="DR116" s="826"/>
      <c r="DS116" s="826"/>
      <c r="DT116" s="826"/>
      <c r="DU116" s="827"/>
      <c r="DV116" s="873" t="s">
        <v>136</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511142</v>
      </c>
      <c r="AB117" s="958"/>
      <c r="AC117" s="958"/>
      <c r="AD117" s="958"/>
      <c r="AE117" s="959"/>
      <c r="AF117" s="960">
        <v>604516</v>
      </c>
      <c r="AG117" s="958"/>
      <c r="AH117" s="958"/>
      <c r="AI117" s="958"/>
      <c r="AJ117" s="959"/>
      <c r="AK117" s="960">
        <v>650807</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437</v>
      </c>
      <c r="BR117" s="863"/>
      <c r="BS117" s="863"/>
      <c r="BT117" s="863"/>
      <c r="BU117" s="863"/>
      <c r="BV117" s="863" t="s">
        <v>439</v>
      </c>
      <c r="BW117" s="863"/>
      <c r="BX117" s="863"/>
      <c r="BY117" s="863"/>
      <c r="BZ117" s="863"/>
      <c r="CA117" s="863" t="s">
        <v>393</v>
      </c>
      <c r="CB117" s="863"/>
      <c r="CC117" s="863"/>
      <c r="CD117" s="863"/>
      <c r="CE117" s="863"/>
      <c r="CF117" s="924" t="s">
        <v>136</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437</v>
      </c>
      <c r="DM117" s="826"/>
      <c r="DN117" s="826"/>
      <c r="DO117" s="826"/>
      <c r="DP117" s="827"/>
      <c r="DQ117" s="828" t="s">
        <v>445</v>
      </c>
      <c r="DR117" s="826"/>
      <c r="DS117" s="826"/>
      <c r="DT117" s="826"/>
      <c r="DU117" s="827"/>
      <c r="DV117" s="873" t="s">
        <v>393</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393</v>
      </c>
      <c r="BR118" s="894"/>
      <c r="BS118" s="894"/>
      <c r="BT118" s="894"/>
      <c r="BU118" s="894"/>
      <c r="BV118" s="894" t="s">
        <v>393</v>
      </c>
      <c r="BW118" s="894"/>
      <c r="BX118" s="894"/>
      <c r="BY118" s="894"/>
      <c r="BZ118" s="894"/>
      <c r="CA118" s="894" t="s">
        <v>445</v>
      </c>
      <c r="CB118" s="894"/>
      <c r="CC118" s="894"/>
      <c r="CD118" s="894"/>
      <c r="CE118" s="894"/>
      <c r="CF118" s="924" t="s">
        <v>445</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136</v>
      </c>
      <c r="DM118" s="826"/>
      <c r="DN118" s="826"/>
      <c r="DO118" s="826"/>
      <c r="DP118" s="827"/>
      <c r="DQ118" s="828" t="s">
        <v>393</v>
      </c>
      <c r="DR118" s="826"/>
      <c r="DS118" s="826"/>
      <c r="DT118" s="826"/>
      <c r="DU118" s="827"/>
      <c r="DV118" s="873" t="s">
        <v>437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t="s">
        <v>393</v>
      </c>
      <c r="AG119" s="944"/>
      <c r="AH119" s="944"/>
      <c r="AI119" s="944"/>
      <c r="AJ119" s="945"/>
      <c r="AK119" s="946" t="s">
        <v>393</v>
      </c>
      <c r="AL119" s="944"/>
      <c r="AM119" s="944"/>
      <c r="AN119" s="944"/>
      <c r="AO119" s="945"/>
      <c r="AP119" s="947" t="s">
        <v>393</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466</v>
      </c>
      <c r="BP119" s="927"/>
      <c r="BQ119" s="931">
        <v>6519078</v>
      </c>
      <c r="BR119" s="894"/>
      <c r="BS119" s="894"/>
      <c r="BT119" s="894"/>
      <c r="BU119" s="894"/>
      <c r="BV119" s="894">
        <v>6439675</v>
      </c>
      <c r="BW119" s="894"/>
      <c r="BX119" s="894"/>
      <c r="BY119" s="894"/>
      <c r="BZ119" s="894"/>
      <c r="CA119" s="894">
        <v>6067362</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6165</v>
      </c>
      <c r="DH119" s="809"/>
      <c r="DI119" s="809"/>
      <c r="DJ119" s="809"/>
      <c r="DK119" s="810"/>
      <c r="DL119" s="811">
        <v>35104</v>
      </c>
      <c r="DM119" s="809"/>
      <c r="DN119" s="809"/>
      <c r="DO119" s="809"/>
      <c r="DP119" s="810"/>
      <c r="DQ119" s="811">
        <v>29380</v>
      </c>
      <c r="DR119" s="809"/>
      <c r="DS119" s="809"/>
      <c r="DT119" s="809"/>
      <c r="DU119" s="810"/>
      <c r="DV119" s="897">
        <v>1.3</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393</v>
      </c>
      <c r="AG120" s="826"/>
      <c r="AH120" s="826"/>
      <c r="AI120" s="826"/>
      <c r="AJ120" s="827"/>
      <c r="AK120" s="828" t="s">
        <v>136</v>
      </c>
      <c r="AL120" s="826"/>
      <c r="AM120" s="826"/>
      <c r="AN120" s="826"/>
      <c r="AO120" s="827"/>
      <c r="AP120" s="873" t="s">
        <v>439</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1240641</v>
      </c>
      <c r="BR120" s="891"/>
      <c r="BS120" s="891"/>
      <c r="BT120" s="891"/>
      <c r="BU120" s="891"/>
      <c r="BV120" s="891">
        <v>1303591</v>
      </c>
      <c r="BW120" s="891"/>
      <c r="BX120" s="891"/>
      <c r="BY120" s="891"/>
      <c r="BZ120" s="891"/>
      <c r="CA120" s="891">
        <v>1518811</v>
      </c>
      <c r="CB120" s="891"/>
      <c r="CC120" s="891"/>
      <c r="CD120" s="891"/>
      <c r="CE120" s="891"/>
      <c r="CF120" s="915">
        <v>67.400000000000006</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1194725</v>
      </c>
      <c r="DH120" s="891"/>
      <c r="DI120" s="891"/>
      <c r="DJ120" s="891"/>
      <c r="DK120" s="891"/>
      <c r="DL120" s="891">
        <v>1143794</v>
      </c>
      <c r="DM120" s="891"/>
      <c r="DN120" s="891"/>
      <c r="DO120" s="891"/>
      <c r="DP120" s="891"/>
      <c r="DQ120" s="891">
        <v>1072501</v>
      </c>
      <c r="DR120" s="891"/>
      <c r="DS120" s="891"/>
      <c r="DT120" s="891"/>
      <c r="DU120" s="891"/>
      <c r="DV120" s="892">
        <v>47.6</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393</v>
      </c>
      <c r="AB121" s="826"/>
      <c r="AC121" s="826"/>
      <c r="AD121" s="826"/>
      <c r="AE121" s="827"/>
      <c r="AF121" s="828" t="s">
        <v>439</v>
      </c>
      <c r="AG121" s="826"/>
      <c r="AH121" s="826"/>
      <c r="AI121" s="826"/>
      <c r="AJ121" s="827"/>
      <c r="AK121" s="828" t="s">
        <v>393</v>
      </c>
      <c r="AL121" s="826"/>
      <c r="AM121" s="826"/>
      <c r="AN121" s="826"/>
      <c r="AO121" s="827"/>
      <c r="AP121" s="873" t="s">
        <v>136</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36689</v>
      </c>
      <c r="BR121" s="863"/>
      <c r="BS121" s="863"/>
      <c r="BT121" s="863"/>
      <c r="BU121" s="863"/>
      <c r="BV121" s="863">
        <v>45472</v>
      </c>
      <c r="BW121" s="863"/>
      <c r="BX121" s="863"/>
      <c r="BY121" s="863"/>
      <c r="BZ121" s="863"/>
      <c r="CA121" s="863">
        <v>42380</v>
      </c>
      <c r="CB121" s="863"/>
      <c r="CC121" s="863"/>
      <c r="CD121" s="863"/>
      <c r="CE121" s="863"/>
      <c r="CF121" s="924">
        <v>1.9</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355414</v>
      </c>
      <c r="DH121" s="863"/>
      <c r="DI121" s="863"/>
      <c r="DJ121" s="863"/>
      <c r="DK121" s="863"/>
      <c r="DL121" s="863">
        <v>341071</v>
      </c>
      <c r="DM121" s="863"/>
      <c r="DN121" s="863"/>
      <c r="DO121" s="863"/>
      <c r="DP121" s="863"/>
      <c r="DQ121" s="863">
        <v>297800</v>
      </c>
      <c r="DR121" s="863"/>
      <c r="DS121" s="863"/>
      <c r="DT121" s="863"/>
      <c r="DU121" s="863"/>
      <c r="DV121" s="840">
        <v>13.2</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136</v>
      </c>
      <c r="AG122" s="826"/>
      <c r="AH122" s="826"/>
      <c r="AI122" s="826"/>
      <c r="AJ122" s="827"/>
      <c r="AK122" s="828" t="s">
        <v>393</v>
      </c>
      <c r="AL122" s="826"/>
      <c r="AM122" s="826"/>
      <c r="AN122" s="826"/>
      <c r="AO122" s="827"/>
      <c r="AP122" s="873" t="s">
        <v>445</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4046856</v>
      </c>
      <c r="BR122" s="894"/>
      <c r="BS122" s="894"/>
      <c r="BT122" s="894"/>
      <c r="BU122" s="894"/>
      <c r="BV122" s="894">
        <v>3871474</v>
      </c>
      <c r="BW122" s="894"/>
      <c r="BX122" s="894"/>
      <c r="BY122" s="894"/>
      <c r="BZ122" s="894"/>
      <c r="CA122" s="894">
        <v>3566195</v>
      </c>
      <c r="CB122" s="894"/>
      <c r="CC122" s="894"/>
      <c r="CD122" s="894"/>
      <c r="CE122" s="894"/>
      <c r="CF122" s="895">
        <v>158.30000000000001</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v>118973</v>
      </c>
      <c r="DH122" s="863"/>
      <c r="DI122" s="863"/>
      <c r="DJ122" s="863"/>
      <c r="DK122" s="863"/>
      <c r="DL122" s="863">
        <v>114150</v>
      </c>
      <c r="DM122" s="863"/>
      <c r="DN122" s="863"/>
      <c r="DO122" s="863"/>
      <c r="DP122" s="863"/>
      <c r="DQ122" s="863">
        <v>96889</v>
      </c>
      <c r="DR122" s="863"/>
      <c r="DS122" s="863"/>
      <c r="DT122" s="863"/>
      <c r="DU122" s="863"/>
      <c r="DV122" s="840">
        <v>4.3</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393</v>
      </c>
      <c r="AB123" s="826"/>
      <c r="AC123" s="826"/>
      <c r="AD123" s="826"/>
      <c r="AE123" s="827"/>
      <c r="AF123" s="828" t="s">
        <v>439</v>
      </c>
      <c r="AG123" s="826"/>
      <c r="AH123" s="826"/>
      <c r="AI123" s="826"/>
      <c r="AJ123" s="827"/>
      <c r="AK123" s="828" t="s">
        <v>439</v>
      </c>
      <c r="AL123" s="826"/>
      <c r="AM123" s="826"/>
      <c r="AN123" s="826"/>
      <c r="AO123" s="827"/>
      <c r="AP123" s="873" t="s">
        <v>393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477</v>
      </c>
      <c r="BP123" s="927"/>
      <c r="BQ123" s="881">
        <v>5324186</v>
      </c>
      <c r="BR123" s="882"/>
      <c r="BS123" s="882"/>
      <c r="BT123" s="882"/>
      <c r="BU123" s="882"/>
      <c r="BV123" s="882">
        <v>5220537</v>
      </c>
      <c r="BW123" s="882"/>
      <c r="BX123" s="882"/>
      <c r="BY123" s="882"/>
      <c r="BZ123" s="882"/>
      <c r="CA123" s="882">
        <v>5127386</v>
      </c>
      <c r="CB123" s="882"/>
      <c r="CC123" s="882"/>
      <c r="CD123" s="882"/>
      <c r="CE123" s="882"/>
      <c r="CF123" s="792"/>
      <c r="CG123" s="793"/>
      <c r="CH123" s="793"/>
      <c r="CI123" s="793"/>
      <c r="CJ123" s="883"/>
      <c r="CK123" s="918"/>
      <c r="CL123" s="904"/>
      <c r="CM123" s="904"/>
      <c r="CN123" s="904"/>
      <c r="CO123" s="905"/>
      <c r="CP123" s="884" t="s">
        <v>478</v>
      </c>
      <c r="CQ123" s="885"/>
      <c r="CR123" s="885"/>
      <c r="CS123" s="885"/>
      <c r="CT123" s="885"/>
      <c r="CU123" s="885"/>
      <c r="CV123" s="885"/>
      <c r="CW123" s="885"/>
      <c r="CX123" s="885"/>
      <c r="CY123" s="885"/>
      <c r="CZ123" s="885"/>
      <c r="DA123" s="885"/>
      <c r="DB123" s="885"/>
      <c r="DC123" s="885"/>
      <c r="DD123" s="885"/>
      <c r="DE123" s="885"/>
      <c r="DF123" s="886"/>
      <c r="DG123" s="825">
        <v>68373</v>
      </c>
      <c r="DH123" s="826"/>
      <c r="DI123" s="826"/>
      <c r="DJ123" s="826"/>
      <c r="DK123" s="827"/>
      <c r="DL123" s="828">
        <v>66764</v>
      </c>
      <c r="DM123" s="826"/>
      <c r="DN123" s="826"/>
      <c r="DO123" s="826"/>
      <c r="DP123" s="827"/>
      <c r="DQ123" s="828">
        <v>68654</v>
      </c>
      <c r="DR123" s="826"/>
      <c r="DS123" s="826"/>
      <c r="DT123" s="826"/>
      <c r="DU123" s="827"/>
      <c r="DV123" s="873">
        <v>3</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437</v>
      </c>
      <c r="AB124" s="826"/>
      <c r="AC124" s="826"/>
      <c r="AD124" s="826"/>
      <c r="AE124" s="827"/>
      <c r="AF124" s="828" t="s">
        <v>437</v>
      </c>
      <c r="AG124" s="826"/>
      <c r="AH124" s="826"/>
      <c r="AI124" s="826"/>
      <c r="AJ124" s="827"/>
      <c r="AK124" s="828" t="s">
        <v>437</v>
      </c>
      <c r="AL124" s="826"/>
      <c r="AM124" s="826"/>
      <c r="AN124" s="826"/>
      <c r="AO124" s="827"/>
      <c r="AP124" s="873" t="s">
        <v>437</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56.6</v>
      </c>
      <c r="BR124" s="880"/>
      <c r="BS124" s="880"/>
      <c r="BT124" s="880"/>
      <c r="BU124" s="880"/>
      <c r="BV124" s="880">
        <v>57.5</v>
      </c>
      <c r="BW124" s="880"/>
      <c r="BX124" s="880"/>
      <c r="BY124" s="880"/>
      <c r="BZ124" s="880"/>
      <c r="CA124" s="880">
        <v>41.7</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136</v>
      </c>
      <c r="DH124" s="809"/>
      <c r="DI124" s="809"/>
      <c r="DJ124" s="809"/>
      <c r="DK124" s="810"/>
      <c r="DL124" s="811" t="s">
        <v>481</v>
      </c>
      <c r="DM124" s="809"/>
      <c r="DN124" s="809"/>
      <c r="DO124" s="809"/>
      <c r="DP124" s="810"/>
      <c r="DQ124" s="811" t="s">
        <v>136</v>
      </c>
      <c r="DR124" s="809"/>
      <c r="DS124" s="809"/>
      <c r="DT124" s="809"/>
      <c r="DU124" s="810"/>
      <c r="DV124" s="897" t="s">
        <v>136</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481</v>
      </c>
      <c r="AB125" s="826"/>
      <c r="AC125" s="826"/>
      <c r="AD125" s="826"/>
      <c r="AE125" s="827"/>
      <c r="AF125" s="828" t="s">
        <v>481</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136</v>
      </c>
      <c r="DH125" s="891"/>
      <c r="DI125" s="891"/>
      <c r="DJ125" s="891"/>
      <c r="DK125" s="891"/>
      <c r="DL125" s="891" t="s">
        <v>481</v>
      </c>
      <c r="DM125" s="891"/>
      <c r="DN125" s="891"/>
      <c r="DO125" s="891"/>
      <c r="DP125" s="891"/>
      <c r="DQ125" s="891" t="s">
        <v>136</v>
      </c>
      <c r="DR125" s="891"/>
      <c r="DS125" s="891"/>
      <c r="DT125" s="891"/>
      <c r="DU125" s="891"/>
      <c r="DV125" s="892" t="s">
        <v>136</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1288</v>
      </c>
      <c r="AB126" s="826"/>
      <c r="AC126" s="826"/>
      <c r="AD126" s="826"/>
      <c r="AE126" s="827"/>
      <c r="AF126" s="828">
        <v>2210</v>
      </c>
      <c r="AG126" s="826"/>
      <c r="AH126" s="826"/>
      <c r="AI126" s="826"/>
      <c r="AJ126" s="827"/>
      <c r="AK126" s="828">
        <v>645</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481</v>
      </c>
      <c r="DH126" s="863"/>
      <c r="DI126" s="863"/>
      <c r="DJ126" s="863"/>
      <c r="DK126" s="863"/>
      <c r="DL126" s="863" t="s">
        <v>136</v>
      </c>
      <c r="DM126" s="863"/>
      <c r="DN126" s="863"/>
      <c r="DO126" s="863"/>
      <c r="DP126" s="863"/>
      <c r="DQ126" s="863" t="s">
        <v>481</v>
      </c>
      <c r="DR126" s="863"/>
      <c r="DS126" s="863"/>
      <c r="DT126" s="863"/>
      <c r="DU126" s="863"/>
      <c r="DV126" s="840" t="s">
        <v>481</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4877</v>
      </c>
      <c r="AB127" s="826"/>
      <c r="AC127" s="826"/>
      <c r="AD127" s="826"/>
      <c r="AE127" s="827"/>
      <c r="AF127" s="828">
        <v>4838</v>
      </c>
      <c r="AG127" s="826"/>
      <c r="AH127" s="826"/>
      <c r="AI127" s="826"/>
      <c r="AJ127" s="827"/>
      <c r="AK127" s="828">
        <v>5659</v>
      </c>
      <c r="AL127" s="826"/>
      <c r="AM127" s="826"/>
      <c r="AN127" s="826"/>
      <c r="AO127" s="827"/>
      <c r="AP127" s="873">
        <v>0.3</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481</v>
      </c>
      <c r="DH127" s="863"/>
      <c r="DI127" s="863"/>
      <c r="DJ127" s="863"/>
      <c r="DK127" s="863"/>
      <c r="DL127" s="863" t="s">
        <v>481</v>
      </c>
      <c r="DM127" s="863"/>
      <c r="DN127" s="863"/>
      <c r="DO127" s="863"/>
      <c r="DP127" s="863"/>
      <c r="DQ127" s="863" t="s">
        <v>136</v>
      </c>
      <c r="DR127" s="863"/>
      <c r="DS127" s="863"/>
      <c r="DT127" s="863"/>
      <c r="DU127" s="863"/>
      <c r="DV127" s="840" t="s">
        <v>481</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3187</v>
      </c>
      <c r="AB128" s="847"/>
      <c r="AC128" s="847"/>
      <c r="AD128" s="847"/>
      <c r="AE128" s="848"/>
      <c r="AF128" s="849">
        <v>3640</v>
      </c>
      <c r="AG128" s="847"/>
      <c r="AH128" s="847"/>
      <c r="AI128" s="847"/>
      <c r="AJ128" s="848"/>
      <c r="AK128" s="849">
        <v>13646</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136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136</v>
      </c>
      <c r="DH128" s="837"/>
      <c r="DI128" s="837"/>
      <c r="DJ128" s="837"/>
      <c r="DK128" s="837"/>
      <c r="DL128" s="837" t="s">
        <v>481</v>
      </c>
      <c r="DM128" s="837"/>
      <c r="DN128" s="837"/>
      <c r="DO128" s="837"/>
      <c r="DP128" s="837"/>
      <c r="DQ128" s="837" t="s">
        <v>136</v>
      </c>
      <c r="DR128" s="837"/>
      <c r="DS128" s="837"/>
      <c r="DT128" s="837"/>
      <c r="DU128" s="837"/>
      <c r="DV128" s="838" t="s">
        <v>481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2418225</v>
      </c>
      <c r="AB129" s="826"/>
      <c r="AC129" s="826"/>
      <c r="AD129" s="826"/>
      <c r="AE129" s="827"/>
      <c r="AF129" s="828">
        <v>2483889</v>
      </c>
      <c r="AG129" s="826"/>
      <c r="AH129" s="826"/>
      <c r="AI129" s="826"/>
      <c r="AJ129" s="827"/>
      <c r="AK129" s="828">
        <v>2653372</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481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308339</v>
      </c>
      <c r="AB130" s="826"/>
      <c r="AC130" s="826"/>
      <c r="AD130" s="826"/>
      <c r="AE130" s="827"/>
      <c r="AF130" s="828">
        <v>365961</v>
      </c>
      <c r="AG130" s="826"/>
      <c r="AH130" s="826"/>
      <c r="AI130" s="826"/>
      <c r="AJ130" s="827"/>
      <c r="AK130" s="828">
        <v>399996</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10.3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2109886</v>
      </c>
      <c r="AB131" s="809"/>
      <c r="AC131" s="809"/>
      <c r="AD131" s="809"/>
      <c r="AE131" s="810"/>
      <c r="AF131" s="811">
        <v>2117928</v>
      </c>
      <c r="AG131" s="809"/>
      <c r="AH131" s="809"/>
      <c r="AI131" s="809"/>
      <c r="AJ131" s="810"/>
      <c r="AK131" s="811">
        <v>2253376</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v>41.7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9.4609850959999999</v>
      </c>
      <c r="AB132" s="789"/>
      <c r="AC132" s="789"/>
      <c r="AD132" s="789"/>
      <c r="AE132" s="790"/>
      <c r="AF132" s="791">
        <v>11.09173683</v>
      </c>
      <c r="AG132" s="789"/>
      <c r="AH132" s="789"/>
      <c r="AI132" s="789"/>
      <c r="AJ132" s="790"/>
      <c r="AK132" s="791">
        <v>10.52487468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9.1</v>
      </c>
      <c r="AB133" s="768"/>
      <c r="AC133" s="768"/>
      <c r="AD133" s="768"/>
      <c r="AE133" s="769"/>
      <c r="AF133" s="767">
        <v>9.9</v>
      </c>
      <c r="AG133" s="768"/>
      <c r="AH133" s="768"/>
      <c r="AI133" s="768"/>
      <c r="AJ133" s="769"/>
      <c r="AK133" s="767">
        <v>10.3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54wFtA92RiAfjhNzJhsy/8Vw4WghrVh8aOnHnGOQRpp2jrQHkG1qsxdDQDtaHO07k+0GIm8ZrZAzpqCI/OmLw==" saltValue="+ziVWFXM5xGyxE8vAelP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khQPuGyxXd0xM0U9na4nLC3Z9H5bbkjWimDMRRKIuC/ZqiyS3ZBLQowrA2Qr609jlFW1Gi/t4TUFARstV1uw==" saltValue="Q1ZS1S9CI13TxV0PDi7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UlHekQXn/e5yJIK4fu6v8Pq4ZdOWNxVLBHXCrnQSgO3M68Vkg7+p2jvdV0UblNXEcqCDXi5c4Wk8ZylTuCM3w==" saltValue="44IXVqlX1qLXG1IVcE0d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717791</v>
      </c>
      <c r="AP9" s="314">
        <v>136358</v>
      </c>
      <c r="AQ9" s="315">
        <v>131552</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78133</v>
      </c>
      <c r="AP10" s="317">
        <v>14843</v>
      </c>
      <c r="AQ10" s="318">
        <v>15222</v>
      </c>
      <c r="AR10" s="319">
        <v>-2.5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t="s">
        <v>516</v>
      </c>
      <c r="AP11" s="317" t="s">
        <v>516</v>
      </c>
      <c r="AQ11" s="318">
        <v>927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19197</v>
      </c>
      <c r="AP13" s="317">
        <v>3647</v>
      </c>
      <c r="AQ13" s="318">
        <v>5186</v>
      </c>
      <c r="AR13" s="319">
        <v>-29.7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11207</v>
      </c>
      <c r="AP14" s="317">
        <v>2129</v>
      </c>
      <c r="AQ14" s="318">
        <v>3097</v>
      </c>
      <c r="AR14" s="319">
        <v>-31.3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-45559</v>
      </c>
      <c r="AP15" s="317">
        <v>-8655</v>
      </c>
      <c r="AQ15" s="318">
        <v>-10369</v>
      </c>
      <c r="AR15" s="319">
        <v>-16.5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780769</v>
      </c>
      <c r="AP16" s="317">
        <v>148322</v>
      </c>
      <c r="AQ16" s="318">
        <v>145615</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13.11</v>
      </c>
      <c r="AP21" s="331">
        <v>13.36</v>
      </c>
      <c r="AQ21" s="332">
        <v>-0.25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98.6</v>
      </c>
      <c r="AP22" s="336">
        <v>95.8</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460813</v>
      </c>
      <c r="AP32" s="345">
        <v>87540</v>
      </c>
      <c r="AQ32" s="346">
        <v>74764</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176623</v>
      </c>
      <c r="AP35" s="345">
        <v>33553</v>
      </c>
      <c r="AQ35" s="346">
        <v>25584</v>
      </c>
      <c r="AR35" s="347">
        <v>31.1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7067</v>
      </c>
      <c r="AP36" s="345">
        <v>1343</v>
      </c>
      <c r="AQ36" s="346">
        <v>3670</v>
      </c>
      <c r="AR36" s="347">
        <v>-63.4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6304</v>
      </c>
      <c r="AP37" s="345">
        <v>1198</v>
      </c>
      <c r="AQ37" s="346">
        <v>420</v>
      </c>
      <c r="AR37" s="347">
        <v>185.2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-13646</v>
      </c>
      <c r="AP39" s="345">
        <v>-2592</v>
      </c>
      <c r="AQ39" s="346">
        <v>-2239</v>
      </c>
      <c r="AR39" s="347">
        <v>15.8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-399996</v>
      </c>
      <c r="AP40" s="345">
        <v>-75987</v>
      </c>
      <c r="AQ40" s="346">
        <v>-71783</v>
      </c>
      <c r="AR40" s="347">
        <v>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237165</v>
      </c>
      <c r="AP41" s="345">
        <v>45054</v>
      </c>
      <c r="AQ41" s="346">
        <v>30425</v>
      </c>
      <c r="AR41" s="347">
        <v>48.1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1095361</v>
      </c>
      <c r="AN51" s="367">
        <v>187980</v>
      </c>
      <c r="AO51" s="368">
        <v>3.9</v>
      </c>
      <c r="AP51" s="369">
        <v>138651</v>
      </c>
      <c r="AQ51" s="370">
        <v>7.8</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627797</v>
      </c>
      <c r="AN52" s="375">
        <v>107739</v>
      </c>
      <c r="AO52" s="376">
        <v>-25.1</v>
      </c>
      <c r="AP52" s="377">
        <v>71211</v>
      </c>
      <c r="AQ52" s="378">
        <v>15.7</v>
      </c>
      <c r="AR52" s="379">
        <v>-40.799999999999997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501068</v>
      </c>
      <c r="AN53" s="367">
        <v>88309</v>
      </c>
      <c r="AO53" s="368">
        <v>-53</v>
      </c>
      <c r="AP53" s="369">
        <v>122882</v>
      </c>
      <c r="AQ53" s="370">
        <v>-11.4</v>
      </c>
      <c r="AR53" s="371">
        <v>-41.6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249694</v>
      </c>
      <c r="AN54" s="375">
        <v>44007</v>
      </c>
      <c r="AO54" s="376">
        <v>-59.2</v>
      </c>
      <c r="AP54" s="377">
        <v>65785</v>
      </c>
      <c r="AQ54" s="378">
        <v>-7.6</v>
      </c>
      <c r="AR54" s="379">
        <v>-51.6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513537</v>
      </c>
      <c r="AN55" s="367">
        <v>92579</v>
      </c>
      <c r="AO55" s="368">
        <v>4.8</v>
      </c>
      <c r="AP55" s="369">
        <v>114790</v>
      </c>
      <c r="AQ55" s="370">
        <v>-6.6</v>
      </c>
      <c r="AR55" s="371">
        <v>11.4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275455</v>
      </c>
      <c r="AN56" s="375">
        <v>49658</v>
      </c>
      <c r="AO56" s="376">
        <v>12.8</v>
      </c>
      <c r="AP56" s="377">
        <v>55601</v>
      </c>
      <c r="AQ56" s="378">
        <v>-15.5</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461988</v>
      </c>
      <c r="AN57" s="367">
        <v>85458</v>
      </c>
      <c r="AO57" s="368">
        <v>-7.7</v>
      </c>
      <c r="AP57" s="369">
        <v>126262</v>
      </c>
      <c r="AQ57" s="370">
        <v>10</v>
      </c>
      <c r="AR57" s="371">
        <v>-17.7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124247</v>
      </c>
      <c r="AN58" s="375">
        <v>22983</v>
      </c>
      <c r="AO58" s="376">
        <v>-53.7</v>
      </c>
      <c r="AP58" s="377">
        <v>56769</v>
      </c>
      <c r="AQ58" s="378">
        <v>2.1</v>
      </c>
      <c r="AR58" s="379">
        <v>-55.8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418920</v>
      </c>
      <c r="AN59" s="367">
        <v>79582</v>
      </c>
      <c r="AO59" s="368">
        <v>-6.9</v>
      </c>
      <c r="AP59" s="369">
        <v>126525</v>
      </c>
      <c r="AQ59" s="370">
        <v>0.2</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283110</v>
      </c>
      <c r="AN60" s="375">
        <v>53782</v>
      </c>
      <c r="AO60" s="376">
        <v>134</v>
      </c>
      <c r="AP60" s="377">
        <v>67052</v>
      </c>
      <c r="AQ60" s="378">
        <v>18.100000000000001</v>
      </c>
      <c r="AR60" s="379">
        <v>115.9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598175</v>
      </c>
      <c r="AN61" s="382">
        <v>106782</v>
      </c>
      <c r="AO61" s="383">
        <v>-11.8</v>
      </c>
      <c r="AP61" s="384">
        <v>125822</v>
      </c>
      <c r="AQ61" s="385">
        <v>0</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312061</v>
      </c>
      <c r="AN62" s="375">
        <v>55634</v>
      </c>
      <c r="AO62" s="376">
        <v>1.8</v>
      </c>
      <c r="AP62" s="377">
        <v>63284</v>
      </c>
      <c r="AQ62" s="378">
        <v>2.6</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YvQ8Q4tOS4316hxT+KB6/0fE6j0RJG4U7sx1rdX+TsUGhnKnfhDOeMKVQxKacLT0bwhxfiv6nJlaBURYXezQ==" saltValue="bjAupPEGIzuOd/Jtt6kk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inkO220z4rw23GI0wlQwjadaVcwIbHhAzhSWbAs7pNHgvk9BTeCMeyqkGI/+Yi/D1jvFk1PeyELgfY1BC+ifrA==" saltValue="JEmqID+OYUM46TSesYHY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eAa+oxIw9HKt5M8RAEsgYIG52MAP8B1J4kyz2s0rLsxeV0kOCqZ4j/69fNWPH8zpRycmGnUGqdU9Zw21Rr6zQ==" saltValue="lSO9H3mBEIy8+ET1ntpv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30.04</v>
      </c>
      <c r="G47" s="12">
        <v>20.2</v>
      </c>
      <c r="H47" s="12">
        <v>28.99</v>
      </c>
      <c r="I47" s="12">
        <v>28.41</v>
      </c>
      <c r="J47" s="13">
        <v>28.85</v>
      </c>
    </row>
    <row r="48" spans="2:10" ht="57.75" customHeight="1" x14ac:dyDescent="0.15">
      <c r="B48" s="14"/>
      <c r="C48" s="1202" t="s">
        <v>4</v>
      </c>
      <c r="D48" s="1202"/>
      <c r="E48" s="1203"/>
      <c r="F48" s="15">
        <v>11.62</v>
      </c>
      <c r="G48" s="16">
        <v>12.51</v>
      </c>
      <c r="H48" s="16">
        <v>11.18</v>
      </c>
      <c r="I48" s="16">
        <v>12.53</v>
      </c>
      <c r="J48" s="17">
        <v>11.2</v>
      </c>
    </row>
    <row r="49" spans="2:10" ht="57.75" customHeight="1" thickBot="1" x14ac:dyDescent="0.2">
      <c r="B49" s="18"/>
      <c r="C49" s="1204" t="s">
        <v>5</v>
      </c>
      <c r="D49" s="1204"/>
      <c r="E49" s="1205"/>
      <c r="F49" s="19" t="s">
        <v>563</v>
      </c>
      <c r="G49" s="20" t="s">
        <v>564</v>
      </c>
      <c r="H49" s="20">
        <v>7.45</v>
      </c>
      <c r="I49" s="20">
        <v>1.83</v>
      </c>
      <c r="J49" s="21">
        <v>1.73</v>
      </c>
    </row>
    <row r="50" spans="2:10" ht="13.5" customHeight="1" x14ac:dyDescent="0.15"/>
  </sheetData>
  <sheetProtection algorithmName="SHA-512" hashValue="2UmxZa6bHCwBskSZWOMjRIkTsoIaiooVS2aO6S7QHkT6ypn38u1c8sGs6Vp98OTS6aWKDhuTgbQCnZW/8ya4Tg==" saltValue="nNse5I+ZNgBI10LwXAc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2022-03-16T05:46:33Z</cp:lastPrinted>
  <dcterms:created xsi:type="dcterms:W3CDTF">2022-02-02T03:45:30Z</dcterms:created>
  <dcterms:modified xsi:type="dcterms:W3CDTF">2022-03-16T05:46:56Z</dcterms:modified>
  <cp:category/>
</cp:coreProperties>
</file>